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3 MASTER COPY CKL BIGA Ver 2023\2023-10-01 River Cruise Vessels\"/>
    </mc:Choice>
  </mc:AlternateContent>
  <xr:revisionPtr revIDLastSave="0" documentId="13_ncr:1_{A6534C83-A1F3-4793-A3C1-C5434034F25B}" xr6:coauthVersionLast="47" xr6:coauthVersionMax="47" xr10:uidLastSave="{00000000-0000-0000-0000-000000000000}"/>
  <bookViews>
    <workbookView xWindow="-28920" yWindow="-120" windowWidth="29040" windowHeight="15840" xr2:uid="{0E751008-2196-9B40-996A-CC3DF018291B}"/>
  </bookViews>
  <sheets>
    <sheet name="Calcul CO2" sheetId="26" r:id="rId1"/>
    <sheet name="Explication" sheetId="30" r:id="rId2"/>
  </sheets>
  <definedNames>
    <definedName name="Brandstof">#REF!</definedName>
    <definedName name="Emissieniveau">#REF!</definedName>
    <definedName name="Motor">#REF!</definedName>
    <definedName name="Motoren">#REF!</definedName>
    <definedName name="Nabehandeling">#REF!</definedName>
    <definedName name="NB">#REF!</definedName>
    <definedName name="NOX">#REF!</definedName>
    <definedName name="PM">#REF!</definedName>
    <definedName name="_xlnm.Print_Area" localSheetId="0">'Calcul CO2'!$A$1:$U$47</definedName>
    <definedName name="_xlnm.Print_Area" localSheetId="1">Explication!$A$1:$U$47</definedName>
    <definedName name="Toepassing">#REF!</definedName>
  </definedNames>
  <calcPr calcId="191029"/>
  <customWorkbookViews>
    <customWorkbookView name="Fransen, J.A.A.J. (Jan) - Green Award - Personal View" guid="{2A97FE2E-5CA3-47AA-A5E5-20B7DB66ED34}" mergeInterval="0" personalView="1" maximized="1" windowWidth="1916" windowHeight="807" activeSheetId="1"/>
    <customWorkbookView name="jfransen - Personal View" guid="{D499AF4C-1425-46EA-94D9-57D1EBCD37AF}" mergeInterval="0" personalView="1" maximized="1" windowWidth="1276" windowHeight="593" activeSheetId="1"/>
    <customWorkbookView name="Shinohara, K. (Keita) - Green Award - Personal View" guid="{CD403A33-06C8-4702-8894-5B3FDC50227E}" mergeInterval="0" personalView="1" maximized="1" windowWidth="1916" windowHeight="8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26" l="1"/>
  <c r="L5" i="26"/>
  <c r="P45" i="30"/>
  <c r="R44" i="30"/>
  <c r="U44" i="30" s="1"/>
  <c r="Q44" i="30"/>
  <c r="Q45" i="30" s="1"/>
  <c r="P44" i="30"/>
  <c r="O44" i="30"/>
  <c r="N44" i="30"/>
  <c r="R43" i="30"/>
  <c r="R45" i="30" s="1"/>
  <c r="O43" i="30"/>
  <c r="O45" i="30" s="1"/>
  <c r="N43" i="30"/>
  <c r="N45" i="30" s="1"/>
  <c r="T39" i="30"/>
  <c r="AL38" i="30"/>
  <c r="AK38" i="30"/>
  <c r="AJ38" i="30"/>
  <c r="AI38" i="30"/>
  <c r="AH38" i="30"/>
  <c r="AG38" i="30"/>
  <c r="AB38" i="30"/>
  <c r="AA38" i="30"/>
  <c r="Z38" i="30"/>
  <c r="Y38" i="30"/>
  <c r="X38" i="30"/>
  <c r="W38" i="30"/>
  <c r="V38" i="30"/>
  <c r="R38" i="30"/>
  <c r="H38" i="30"/>
  <c r="N38" i="30" s="1"/>
  <c r="S38" i="30" s="1"/>
  <c r="F38" i="30"/>
  <c r="AL37" i="30"/>
  <c r="AK37" i="30"/>
  <c r="AJ37" i="30"/>
  <c r="AI37" i="30"/>
  <c r="AH37" i="30"/>
  <c r="AG37" i="30"/>
  <c r="AB37" i="30"/>
  <c r="AA37" i="30"/>
  <c r="Z37" i="30"/>
  <c r="Y37" i="30"/>
  <c r="X37" i="30"/>
  <c r="W37" i="30"/>
  <c r="V37" i="30"/>
  <c r="R37" i="30"/>
  <c r="H37" i="30"/>
  <c r="N37" i="30" s="1"/>
  <c r="S37" i="30" s="1"/>
  <c r="F37" i="30"/>
  <c r="AL36" i="30"/>
  <c r="AK36" i="30"/>
  <c r="AJ36" i="30"/>
  <c r="AI36" i="30"/>
  <c r="AH36" i="30"/>
  <c r="AG36" i="30"/>
  <c r="AB36" i="30"/>
  <c r="AA36" i="30"/>
  <c r="Z36" i="30"/>
  <c r="Y36" i="30"/>
  <c r="X36" i="30"/>
  <c r="W36" i="30"/>
  <c r="V36" i="30"/>
  <c r="R36" i="30"/>
  <c r="N36" i="30"/>
  <c r="S36" i="30" s="1"/>
  <c r="H36" i="30"/>
  <c r="F36" i="30"/>
  <c r="AL35" i="30"/>
  <c r="AK35" i="30"/>
  <c r="AJ35" i="30"/>
  <c r="AI35" i="30"/>
  <c r="AH35" i="30"/>
  <c r="AG35" i="30"/>
  <c r="AB35" i="30"/>
  <c r="AA35" i="30"/>
  <c r="Z35" i="30"/>
  <c r="Y35" i="30"/>
  <c r="X35" i="30"/>
  <c r="W35" i="30"/>
  <c r="V35" i="30"/>
  <c r="R35" i="30"/>
  <c r="H35" i="30"/>
  <c r="N35" i="30" s="1"/>
  <c r="S35" i="30" s="1"/>
  <c r="F35" i="30"/>
  <c r="AL34" i="30"/>
  <c r="AK34" i="30"/>
  <c r="AJ34" i="30"/>
  <c r="AI34" i="30"/>
  <c r="AH34" i="30"/>
  <c r="AG34" i="30"/>
  <c r="AB34" i="30"/>
  <c r="AA34" i="30"/>
  <c r="Z34" i="30"/>
  <c r="Y34" i="30"/>
  <c r="X34" i="30"/>
  <c r="W34" i="30"/>
  <c r="V34" i="30"/>
  <c r="R34" i="30"/>
  <c r="H34" i="30"/>
  <c r="N34" i="30" s="1"/>
  <c r="S34" i="30" s="1"/>
  <c r="F34" i="30"/>
  <c r="AL33" i="30"/>
  <c r="AK33" i="30"/>
  <c r="AJ33" i="30"/>
  <c r="AI33" i="30"/>
  <c r="AH33" i="30"/>
  <c r="AG33" i="30"/>
  <c r="AB33" i="30"/>
  <c r="AA33" i="30"/>
  <c r="Z33" i="30"/>
  <c r="Y33" i="30"/>
  <c r="X33" i="30"/>
  <c r="W33" i="30"/>
  <c r="V33" i="30"/>
  <c r="R33" i="30"/>
  <c r="N33" i="30"/>
  <c r="S33" i="30" s="1"/>
  <c r="H33" i="30"/>
  <c r="F33" i="30"/>
  <c r="AL32" i="30"/>
  <c r="AK32" i="30"/>
  <c r="AJ32" i="30"/>
  <c r="AI32" i="30"/>
  <c r="AH32" i="30"/>
  <c r="AG32" i="30"/>
  <c r="AB32" i="30"/>
  <c r="AA32" i="30"/>
  <c r="Z32" i="30"/>
  <c r="Y32" i="30"/>
  <c r="X32" i="30"/>
  <c r="W32" i="30"/>
  <c r="V32" i="30"/>
  <c r="R32" i="30"/>
  <c r="H32" i="30"/>
  <c r="N32" i="30" s="1"/>
  <c r="S32" i="30" s="1"/>
  <c r="F32" i="30"/>
  <c r="AL31" i="30"/>
  <c r="AK31" i="30"/>
  <c r="AJ31" i="30"/>
  <c r="AI31" i="30"/>
  <c r="AH31" i="30"/>
  <c r="AG31" i="30"/>
  <c r="AB31" i="30"/>
  <c r="AA31" i="30"/>
  <c r="Z31" i="30"/>
  <c r="Y31" i="30"/>
  <c r="X31" i="30"/>
  <c r="W31" i="30"/>
  <c r="V31" i="30"/>
  <c r="R31" i="30"/>
  <c r="H31" i="30"/>
  <c r="N31" i="30" s="1"/>
  <c r="S31" i="30" s="1"/>
  <c r="F31" i="30"/>
  <c r="AL30" i="30"/>
  <c r="AK30" i="30"/>
  <c r="AJ30" i="30"/>
  <c r="AI30" i="30"/>
  <c r="AH30" i="30"/>
  <c r="AG30" i="30"/>
  <c r="AB30" i="30"/>
  <c r="AA30" i="30"/>
  <c r="Z30" i="30"/>
  <c r="Y30" i="30"/>
  <c r="X30" i="30"/>
  <c r="W30" i="30"/>
  <c r="V30" i="30"/>
  <c r="R30" i="30"/>
  <c r="N30" i="30"/>
  <c r="S30" i="30" s="1"/>
  <c r="H30" i="30"/>
  <c r="F30" i="30"/>
  <c r="AL29" i="30"/>
  <c r="AK29" i="30"/>
  <c r="AJ29" i="30"/>
  <c r="AI29" i="30"/>
  <c r="AH29" i="30"/>
  <c r="AG29" i="30"/>
  <c r="AB29" i="30"/>
  <c r="AA29" i="30"/>
  <c r="Z29" i="30"/>
  <c r="Y29" i="30"/>
  <c r="X29" i="30"/>
  <c r="W29" i="30"/>
  <c r="V29" i="30"/>
  <c r="R29" i="30"/>
  <c r="H29" i="30"/>
  <c r="N29" i="30" s="1"/>
  <c r="S29" i="30" s="1"/>
  <c r="F29" i="30"/>
  <c r="AL28" i="30"/>
  <c r="AK28" i="30"/>
  <c r="AJ28" i="30"/>
  <c r="AI28" i="30"/>
  <c r="AH28" i="30"/>
  <c r="AG28" i="30"/>
  <c r="AB28" i="30"/>
  <c r="AA28" i="30"/>
  <c r="Z28" i="30"/>
  <c r="Y28" i="30"/>
  <c r="X28" i="30"/>
  <c r="W28" i="30"/>
  <c r="V28" i="30"/>
  <c r="R28" i="30"/>
  <c r="H28" i="30"/>
  <c r="N28" i="30" s="1"/>
  <c r="S28" i="30" s="1"/>
  <c r="F28" i="30"/>
  <c r="AL27" i="30"/>
  <c r="AK27" i="30"/>
  <c r="AJ27" i="30"/>
  <c r="AI27" i="30"/>
  <c r="AH27" i="30"/>
  <c r="AG27" i="30"/>
  <c r="AB27" i="30"/>
  <c r="AA27" i="30"/>
  <c r="Z27" i="30"/>
  <c r="Y27" i="30"/>
  <c r="X27" i="30"/>
  <c r="W27" i="30"/>
  <c r="V27" i="30"/>
  <c r="R27" i="30"/>
  <c r="N27" i="30"/>
  <c r="S27" i="30" s="1"/>
  <c r="H27" i="30"/>
  <c r="F27" i="30"/>
  <c r="AL26" i="30"/>
  <c r="AK26" i="30"/>
  <c r="AJ26" i="30"/>
  <c r="AI26" i="30"/>
  <c r="AH26" i="30"/>
  <c r="AG26" i="30"/>
  <c r="AB26" i="30"/>
  <c r="AA26" i="30"/>
  <c r="Z26" i="30"/>
  <c r="Y26" i="30"/>
  <c r="X26" i="30"/>
  <c r="W26" i="30"/>
  <c r="V26" i="30"/>
  <c r="R26" i="30"/>
  <c r="H26" i="30"/>
  <c r="N26" i="30" s="1"/>
  <c r="S26" i="30" s="1"/>
  <c r="F26" i="30"/>
  <c r="AL25" i="30"/>
  <c r="AK25" i="30"/>
  <c r="AJ25" i="30"/>
  <c r="AI25" i="30"/>
  <c r="AH25" i="30"/>
  <c r="AG25" i="30"/>
  <c r="AB25" i="30"/>
  <c r="AA25" i="30"/>
  <c r="Z25" i="30"/>
  <c r="Y25" i="30"/>
  <c r="X25" i="30"/>
  <c r="W25" i="30"/>
  <c r="V25" i="30"/>
  <c r="R25" i="30"/>
  <c r="H25" i="30"/>
  <c r="N25" i="30" s="1"/>
  <c r="S25" i="30" s="1"/>
  <c r="F25" i="30"/>
  <c r="AL24" i="30"/>
  <c r="AK24" i="30"/>
  <c r="AJ24" i="30"/>
  <c r="AI24" i="30"/>
  <c r="AH24" i="30"/>
  <c r="AG24" i="30"/>
  <c r="AB24" i="30"/>
  <c r="AA24" i="30"/>
  <c r="Z24" i="30"/>
  <c r="Y24" i="30"/>
  <c r="X24" i="30"/>
  <c r="W24" i="30"/>
  <c r="V24" i="30"/>
  <c r="R24" i="30"/>
  <c r="N24" i="30"/>
  <c r="S24" i="30" s="1"/>
  <c r="H24" i="30"/>
  <c r="F24" i="30"/>
  <c r="AL23" i="30"/>
  <c r="AK23" i="30"/>
  <c r="AJ23" i="30"/>
  <c r="AI23" i="30"/>
  <c r="AH23" i="30"/>
  <c r="AG23" i="30"/>
  <c r="AB23" i="30"/>
  <c r="AA23" i="30"/>
  <c r="Z23" i="30"/>
  <c r="Y23" i="30"/>
  <c r="X23" i="30"/>
  <c r="W23" i="30"/>
  <c r="V23" i="30"/>
  <c r="R23" i="30"/>
  <c r="H23" i="30"/>
  <c r="N23" i="30" s="1"/>
  <c r="S23" i="30" s="1"/>
  <c r="F23" i="30"/>
  <c r="AL22" i="30"/>
  <c r="AK22" i="30"/>
  <c r="AJ22" i="30"/>
  <c r="AI22" i="30"/>
  <c r="AH22" i="30"/>
  <c r="AG22" i="30"/>
  <c r="AB22" i="30"/>
  <c r="AA22" i="30"/>
  <c r="Z22" i="30"/>
  <c r="Y22" i="30"/>
  <c r="X22" i="30"/>
  <c r="W22" i="30"/>
  <c r="V22" i="30"/>
  <c r="R22" i="30"/>
  <c r="H22" i="30"/>
  <c r="N22" i="30" s="1"/>
  <c r="S22" i="30" s="1"/>
  <c r="F22" i="30"/>
  <c r="AL21" i="30"/>
  <c r="AK21" i="30"/>
  <c r="AJ21" i="30"/>
  <c r="AI21" i="30"/>
  <c r="AH21" i="30"/>
  <c r="AG21" i="30"/>
  <c r="AB21" i="30"/>
  <c r="AA21" i="30"/>
  <c r="Z21" i="30"/>
  <c r="Y21" i="30"/>
  <c r="X21" i="30"/>
  <c r="W21" i="30"/>
  <c r="V21" i="30"/>
  <c r="R21" i="30"/>
  <c r="N21" i="30"/>
  <c r="S21" i="30" s="1"/>
  <c r="H21" i="30"/>
  <c r="F21" i="30"/>
  <c r="AL20" i="30"/>
  <c r="AK20" i="30"/>
  <c r="AJ20" i="30"/>
  <c r="AI20" i="30"/>
  <c r="AH20" i="30"/>
  <c r="AG20" i="30"/>
  <c r="AB20" i="30"/>
  <c r="AA20" i="30"/>
  <c r="Z20" i="30"/>
  <c r="Y20" i="30"/>
  <c r="X20" i="30"/>
  <c r="W20" i="30"/>
  <c r="V20" i="30"/>
  <c r="R20" i="30"/>
  <c r="H20" i="30"/>
  <c r="N20" i="30" s="1"/>
  <c r="S20" i="30" s="1"/>
  <c r="F20" i="30"/>
  <c r="AL19" i="30"/>
  <c r="AK19" i="30"/>
  <c r="AJ19" i="30"/>
  <c r="AI19" i="30"/>
  <c r="AH19" i="30"/>
  <c r="AG19" i="30"/>
  <c r="AB19" i="30"/>
  <c r="AA19" i="30"/>
  <c r="Z19" i="30"/>
  <c r="Y19" i="30"/>
  <c r="X19" i="30"/>
  <c r="W19" i="30"/>
  <c r="V19" i="30"/>
  <c r="R19" i="30"/>
  <c r="H19" i="30"/>
  <c r="N19" i="30" s="1"/>
  <c r="S19" i="30" s="1"/>
  <c r="F19" i="30"/>
  <c r="AL18" i="30"/>
  <c r="AK18" i="30"/>
  <c r="AJ18" i="30"/>
  <c r="AI18" i="30"/>
  <c r="AH18" i="30"/>
  <c r="AG18" i="30"/>
  <c r="AB18" i="30"/>
  <c r="AA18" i="30"/>
  <c r="Z18" i="30"/>
  <c r="Y18" i="30"/>
  <c r="X18" i="30"/>
  <c r="W18" i="30"/>
  <c r="V18" i="30"/>
  <c r="R18" i="30"/>
  <c r="N18" i="30"/>
  <c r="S18" i="30" s="1"/>
  <c r="H18" i="30"/>
  <c r="F18" i="30"/>
  <c r="AL17" i="30"/>
  <c r="AK17" i="30"/>
  <c r="AJ17" i="30"/>
  <c r="AI17" i="30"/>
  <c r="AH17" i="30"/>
  <c r="AG17" i="30"/>
  <c r="AB17" i="30"/>
  <c r="AA17" i="30"/>
  <c r="Z17" i="30"/>
  <c r="Y17" i="30"/>
  <c r="X17" i="30"/>
  <c r="W17" i="30"/>
  <c r="V17" i="30"/>
  <c r="R17" i="30"/>
  <c r="H17" i="30"/>
  <c r="N17" i="30" s="1"/>
  <c r="S17" i="30" s="1"/>
  <c r="F17" i="30"/>
  <c r="AL16" i="30"/>
  <c r="AK16" i="30"/>
  <c r="AJ16" i="30"/>
  <c r="AI16" i="30"/>
  <c r="AH16" i="30"/>
  <c r="AG16" i="30"/>
  <c r="AB16" i="30"/>
  <c r="AA16" i="30"/>
  <c r="Z16" i="30"/>
  <c r="Y16" i="30"/>
  <c r="X16" i="30"/>
  <c r="W16" i="30"/>
  <c r="V16" i="30"/>
  <c r="R16" i="30"/>
  <c r="H16" i="30"/>
  <c r="N16" i="30" s="1"/>
  <c r="S16" i="30" s="1"/>
  <c r="F16" i="30"/>
  <c r="AL15" i="30"/>
  <c r="AK15" i="30"/>
  <c r="AJ15" i="30"/>
  <c r="AI15" i="30"/>
  <c r="AH15" i="30"/>
  <c r="AG15" i="30"/>
  <c r="AB15" i="30"/>
  <c r="AA15" i="30"/>
  <c r="Z15" i="30"/>
  <c r="Y15" i="30"/>
  <c r="X15" i="30"/>
  <c r="W15" i="30"/>
  <c r="V15" i="30"/>
  <c r="R15" i="30"/>
  <c r="N15" i="30"/>
  <c r="S15" i="30" s="1"/>
  <c r="H15" i="30"/>
  <c r="F15" i="30"/>
  <c r="AL14" i="30"/>
  <c r="AK14" i="30"/>
  <c r="AJ14" i="30"/>
  <c r="AI14" i="30"/>
  <c r="AH14" i="30"/>
  <c r="AG14" i="30"/>
  <c r="AB14" i="30"/>
  <c r="AA14" i="30"/>
  <c r="Z14" i="30"/>
  <c r="Y14" i="30"/>
  <c r="X14" i="30"/>
  <c r="W14" i="30"/>
  <c r="V14" i="30"/>
  <c r="R14" i="30"/>
  <c r="H14" i="30"/>
  <c r="N14" i="30" s="1"/>
  <c r="S14" i="30" s="1"/>
  <c r="F14" i="30"/>
  <c r="AL13" i="30"/>
  <c r="AK13" i="30"/>
  <c r="AJ13" i="30"/>
  <c r="AI13" i="30"/>
  <c r="AH13" i="30"/>
  <c r="AG13" i="30"/>
  <c r="AB13" i="30"/>
  <c r="AA13" i="30"/>
  <c r="Z13" i="30"/>
  <c r="Y13" i="30"/>
  <c r="X13" i="30"/>
  <c r="W13" i="30"/>
  <c r="V13" i="30"/>
  <c r="R13" i="30"/>
  <c r="N13" i="30"/>
  <c r="L5" i="30"/>
  <c r="S13" i="30" s="1"/>
  <c r="P44" i="26"/>
  <c r="N44" i="26"/>
  <c r="N43" i="26"/>
  <c r="R13" i="26"/>
  <c r="T14" i="30" l="1"/>
  <c r="U14" i="30"/>
  <c r="U18" i="30"/>
  <c r="T18" i="30"/>
  <c r="U32" i="30"/>
  <c r="T32" i="30"/>
  <c r="U36" i="30"/>
  <c r="T36" i="30"/>
  <c r="T13" i="30"/>
  <c r="U13" i="30"/>
  <c r="T17" i="30"/>
  <c r="U17" i="30"/>
  <c r="U21" i="30"/>
  <c r="T21" i="30"/>
  <c r="T28" i="30"/>
  <c r="U28" i="30"/>
  <c r="U35" i="30"/>
  <c r="T35" i="30"/>
  <c r="U20" i="30"/>
  <c r="T20" i="30"/>
  <c r="U24" i="30"/>
  <c r="T24" i="30"/>
  <c r="T31" i="30"/>
  <c r="U31" i="30"/>
  <c r="U38" i="30"/>
  <c r="T38" i="30"/>
  <c r="T45" i="30"/>
  <c r="S45" i="30"/>
  <c r="T16" i="30"/>
  <c r="U16" i="30"/>
  <c r="U23" i="30"/>
  <c r="T23" i="30"/>
  <c r="U27" i="30"/>
  <c r="T27" i="30"/>
  <c r="T34" i="30"/>
  <c r="U34" i="30"/>
  <c r="T19" i="30"/>
  <c r="U19" i="30"/>
  <c r="U26" i="30"/>
  <c r="T26" i="30"/>
  <c r="U30" i="30"/>
  <c r="T30" i="30"/>
  <c r="T37" i="30"/>
  <c r="U37" i="30"/>
  <c r="T15" i="30"/>
  <c r="U15" i="30"/>
  <c r="T22" i="30"/>
  <c r="U22" i="30"/>
  <c r="U29" i="30"/>
  <c r="T29" i="30"/>
  <c r="U33" i="30"/>
  <c r="T33" i="30"/>
  <c r="T25" i="30"/>
  <c r="U25" i="30"/>
  <c r="S43" i="30"/>
  <c r="S44" i="30"/>
  <c r="T44" i="30"/>
  <c r="AL14" i="26" l="1"/>
  <c r="AL15" i="26"/>
  <c r="AL16" i="26"/>
  <c r="AL17" i="26"/>
  <c r="AL18" i="26"/>
  <c r="AL19" i="26"/>
  <c r="AL20" i="26"/>
  <c r="AL21" i="26"/>
  <c r="AL22" i="26"/>
  <c r="AL23" i="26"/>
  <c r="AL24" i="26"/>
  <c r="AL25" i="26"/>
  <c r="AL26" i="26"/>
  <c r="AL27" i="26"/>
  <c r="AL28" i="26"/>
  <c r="AL29" i="26"/>
  <c r="AL30" i="26"/>
  <c r="AL31" i="26"/>
  <c r="AL32" i="26"/>
  <c r="AL33" i="26"/>
  <c r="AL34" i="26"/>
  <c r="AL35" i="26"/>
  <c r="AL36" i="26"/>
  <c r="AL37" i="26"/>
  <c r="AL38" i="26"/>
  <c r="AK14" i="26"/>
  <c r="AK15" i="26"/>
  <c r="AK16" i="26"/>
  <c r="AK17" i="26"/>
  <c r="AK18" i="26"/>
  <c r="AK19" i="26"/>
  <c r="AK20" i="26"/>
  <c r="AK21" i="26"/>
  <c r="AK22" i="26"/>
  <c r="AK23" i="26"/>
  <c r="AK24" i="26"/>
  <c r="AK25" i="26"/>
  <c r="AK26" i="26"/>
  <c r="AK27" i="26"/>
  <c r="AK28" i="26"/>
  <c r="AK29" i="26"/>
  <c r="AK30" i="26"/>
  <c r="AK31" i="26"/>
  <c r="AK32" i="26"/>
  <c r="AK33" i="26"/>
  <c r="AK34" i="26"/>
  <c r="AK35" i="26"/>
  <c r="AK36" i="26"/>
  <c r="AK37" i="26"/>
  <c r="AK38" i="26"/>
  <c r="AJ14" i="26"/>
  <c r="AJ15" i="26"/>
  <c r="AJ16" i="26"/>
  <c r="AJ17" i="26"/>
  <c r="AJ18" i="26"/>
  <c r="AJ19" i="26"/>
  <c r="AJ20" i="26"/>
  <c r="AJ21" i="26"/>
  <c r="AJ22" i="26"/>
  <c r="AJ23" i="26"/>
  <c r="AJ24" i="26"/>
  <c r="AJ25" i="26"/>
  <c r="AJ26" i="26"/>
  <c r="AJ27" i="26"/>
  <c r="AJ28" i="26"/>
  <c r="AJ29" i="26"/>
  <c r="AJ30" i="26"/>
  <c r="AJ31" i="26"/>
  <c r="AJ32" i="26"/>
  <c r="AJ33" i="26"/>
  <c r="AJ34" i="26"/>
  <c r="AJ35" i="26"/>
  <c r="AJ36" i="26"/>
  <c r="AJ37" i="26"/>
  <c r="AJ38" i="26"/>
  <c r="AI14" i="26"/>
  <c r="AI15" i="26"/>
  <c r="AI16" i="26"/>
  <c r="AI17" i="26"/>
  <c r="AI18" i="26"/>
  <c r="AI19" i="26"/>
  <c r="AI20" i="26"/>
  <c r="AI21" i="26"/>
  <c r="AI22" i="26"/>
  <c r="AI23" i="26"/>
  <c r="AI24" i="26"/>
  <c r="AI25" i="26"/>
  <c r="AI26" i="26"/>
  <c r="AI27" i="26"/>
  <c r="AI28" i="26"/>
  <c r="AI29" i="26"/>
  <c r="AI30" i="26"/>
  <c r="AI31" i="26"/>
  <c r="AI32" i="26"/>
  <c r="AI33" i="26"/>
  <c r="AI34" i="26"/>
  <c r="AI35" i="26"/>
  <c r="AI36" i="26"/>
  <c r="AI37" i="26"/>
  <c r="AI38" i="26"/>
  <c r="AL13" i="26"/>
  <c r="AK13" i="26"/>
  <c r="AJ13" i="26"/>
  <c r="AI13" i="26"/>
  <c r="AH14" i="26"/>
  <c r="AH15" i="26"/>
  <c r="AH16" i="26"/>
  <c r="AH17" i="26"/>
  <c r="AH18" i="26"/>
  <c r="AH19" i="26"/>
  <c r="AH20" i="26"/>
  <c r="AH21" i="26"/>
  <c r="AH22" i="26"/>
  <c r="AH23" i="26"/>
  <c r="AH24" i="26"/>
  <c r="AH25" i="26"/>
  <c r="AH26" i="26"/>
  <c r="AH27" i="26"/>
  <c r="AH28" i="26"/>
  <c r="AH29" i="26"/>
  <c r="AH30" i="26"/>
  <c r="AH31" i="26"/>
  <c r="AH32" i="26"/>
  <c r="AH33" i="26"/>
  <c r="AH34" i="26"/>
  <c r="AH35" i="26"/>
  <c r="AH36" i="26"/>
  <c r="AH37" i="26"/>
  <c r="AH38" i="26"/>
  <c r="AH13" i="26"/>
  <c r="AG35" i="26"/>
  <c r="AG36" i="26"/>
  <c r="AG37" i="26"/>
  <c r="AG38" i="26"/>
  <c r="AG17" i="26"/>
  <c r="AG18" i="26"/>
  <c r="AG19" i="26"/>
  <c r="AG20" i="26"/>
  <c r="AG21" i="26"/>
  <c r="AG22" i="26"/>
  <c r="AG23" i="26"/>
  <c r="AG24" i="26"/>
  <c r="AG25" i="26"/>
  <c r="AG26" i="26"/>
  <c r="AG27" i="26"/>
  <c r="AG28" i="26"/>
  <c r="AG29" i="26"/>
  <c r="AG30" i="26"/>
  <c r="AG31" i="26"/>
  <c r="AG32" i="26"/>
  <c r="AG33" i="26"/>
  <c r="AG34" i="26"/>
  <c r="AG14" i="26"/>
  <c r="AG15" i="26"/>
  <c r="AG16" i="26"/>
  <c r="AG13" i="26"/>
  <c r="F20" i="26"/>
  <c r="T39" i="26"/>
  <c r="H15" i="26"/>
  <c r="H16" i="26"/>
  <c r="N16" i="26" s="1"/>
  <c r="H17" i="26"/>
  <c r="H18" i="26"/>
  <c r="N18" i="26" s="1"/>
  <c r="H19" i="26"/>
  <c r="N19" i="26" s="1"/>
  <c r="H20" i="26"/>
  <c r="N20" i="26" s="1"/>
  <c r="H21" i="26"/>
  <c r="H22" i="26"/>
  <c r="N22" i="26" s="1"/>
  <c r="H23" i="26"/>
  <c r="N23" i="26" s="1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AB38" i="26"/>
  <c r="AB14" i="26"/>
  <c r="AB15" i="26"/>
  <c r="AB16" i="26"/>
  <c r="AB17" i="26"/>
  <c r="AB18" i="26"/>
  <c r="AB19" i="26"/>
  <c r="AB20" i="26"/>
  <c r="AB21" i="26"/>
  <c r="AB22" i="26"/>
  <c r="AB23" i="26"/>
  <c r="AB24" i="26"/>
  <c r="AB25" i="26"/>
  <c r="AB26" i="26"/>
  <c r="AB27" i="26"/>
  <c r="AB28" i="26"/>
  <c r="AB29" i="26"/>
  <c r="AB30" i="26"/>
  <c r="AB31" i="26"/>
  <c r="AB32" i="26"/>
  <c r="AB33" i="26"/>
  <c r="AB34" i="26"/>
  <c r="AB35" i="26"/>
  <c r="AB36" i="26"/>
  <c r="AB37" i="26"/>
  <c r="AB13" i="26"/>
  <c r="AA14" i="26"/>
  <c r="AA15" i="26"/>
  <c r="AA16" i="26"/>
  <c r="AA17" i="26"/>
  <c r="AA18" i="26"/>
  <c r="AA19" i="26"/>
  <c r="AA20" i="26"/>
  <c r="AA21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4" i="26"/>
  <c r="AA35" i="26"/>
  <c r="AA36" i="26"/>
  <c r="AA37" i="26"/>
  <c r="AA38" i="26"/>
  <c r="AA13" i="26"/>
  <c r="Z14" i="26"/>
  <c r="Z15" i="26"/>
  <c r="Z16" i="26"/>
  <c r="Z17" i="26"/>
  <c r="Z18" i="26"/>
  <c r="Z19" i="26"/>
  <c r="Z20" i="26"/>
  <c r="Z21" i="26"/>
  <c r="Z22" i="26"/>
  <c r="Z23" i="26"/>
  <c r="Z24" i="26"/>
  <c r="Z25" i="26"/>
  <c r="Z26" i="26"/>
  <c r="Z27" i="26"/>
  <c r="Z28" i="26"/>
  <c r="Z29" i="26"/>
  <c r="Z30" i="26"/>
  <c r="Z31" i="26"/>
  <c r="Z32" i="26"/>
  <c r="Z33" i="26"/>
  <c r="Z34" i="26"/>
  <c r="Z35" i="26"/>
  <c r="Z36" i="26"/>
  <c r="Z37" i="26"/>
  <c r="Z38" i="26"/>
  <c r="Z13" i="26"/>
  <c r="R14" i="26"/>
  <c r="Q44" i="26" s="1"/>
  <c r="R15" i="26"/>
  <c r="R16" i="26"/>
  <c r="R17" i="26"/>
  <c r="R18" i="26"/>
  <c r="R19" i="26"/>
  <c r="R20" i="26"/>
  <c r="R21" i="26"/>
  <c r="R22" i="26"/>
  <c r="R23" i="26"/>
  <c r="R24" i="26"/>
  <c r="R25" i="26"/>
  <c r="R26" i="26"/>
  <c r="R27" i="26"/>
  <c r="R28" i="26"/>
  <c r="R29" i="26"/>
  <c r="R30" i="26"/>
  <c r="R31" i="26"/>
  <c r="R32" i="26"/>
  <c r="R33" i="26"/>
  <c r="R34" i="26"/>
  <c r="R35" i="26"/>
  <c r="R36" i="26"/>
  <c r="R37" i="26"/>
  <c r="R38" i="26"/>
  <c r="Y14" i="26"/>
  <c r="Y15" i="26"/>
  <c r="Y16" i="26"/>
  <c r="Y17" i="26"/>
  <c r="Y18" i="26"/>
  <c r="Y19" i="26"/>
  <c r="Y20" i="26"/>
  <c r="Y21" i="26"/>
  <c r="Y22" i="26"/>
  <c r="Y23" i="26"/>
  <c r="Y24" i="26"/>
  <c r="Y25" i="26"/>
  <c r="Y26" i="26"/>
  <c r="Y27" i="26"/>
  <c r="Y28" i="26"/>
  <c r="Y29" i="26"/>
  <c r="Y30" i="26"/>
  <c r="Y31" i="26"/>
  <c r="Y32" i="26"/>
  <c r="Y33" i="26"/>
  <c r="Y34" i="26"/>
  <c r="Y35" i="26"/>
  <c r="Y36" i="26"/>
  <c r="Y37" i="26"/>
  <c r="Y38" i="26"/>
  <c r="Y13" i="26"/>
  <c r="W14" i="26"/>
  <c r="W15" i="26"/>
  <c r="W16" i="26"/>
  <c r="W17" i="26"/>
  <c r="W18" i="26"/>
  <c r="W19" i="26"/>
  <c r="W20" i="26"/>
  <c r="W21" i="26"/>
  <c r="W22" i="26"/>
  <c r="W23" i="26"/>
  <c r="W24" i="26"/>
  <c r="W25" i="26"/>
  <c r="W26" i="26"/>
  <c r="W27" i="26"/>
  <c r="W28" i="26"/>
  <c r="W29" i="26"/>
  <c r="W30" i="26"/>
  <c r="W31" i="26"/>
  <c r="W32" i="26"/>
  <c r="W33" i="26"/>
  <c r="W34" i="26"/>
  <c r="W35" i="26"/>
  <c r="W36" i="26"/>
  <c r="W37" i="26"/>
  <c r="W38" i="26"/>
  <c r="W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V34" i="26"/>
  <c r="V35" i="26"/>
  <c r="V36" i="26"/>
  <c r="V37" i="26"/>
  <c r="V38" i="26"/>
  <c r="V13" i="26"/>
  <c r="X14" i="26"/>
  <c r="X15" i="26"/>
  <c r="X16" i="26"/>
  <c r="X17" i="26"/>
  <c r="X18" i="26"/>
  <c r="X19" i="26"/>
  <c r="X20" i="26"/>
  <c r="X21" i="26"/>
  <c r="X22" i="26"/>
  <c r="X23" i="26"/>
  <c r="X24" i="26"/>
  <c r="X25" i="26"/>
  <c r="X26" i="26"/>
  <c r="X27" i="26"/>
  <c r="X28" i="26"/>
  <c r="X29" i="26"/>
  <c r="X30" i="26"/>
  <c r="X31" i="26"/>
  <c r="X32" i="26"/>
  <c r="X33" i="26"/>
  <c r="X34" i="26"/>
  <c r="X35" i="26"/>
  <c r="X36" i="26"/>
  <c r="X37" i="26"/>
  <c r="X38" i="26"/>
  <c r="X13" i="26"/>
  <c r="F15" i="26"/>
  <c r="F16" i="26"/>
  <c r="F17" i="26"/>
  <c r="F18" i="26"/>
  <c r="F19" i="26"/>
  <c r="F21" i="26"/>
  <c r="F22" i="26"/>
  <c r="F23" i="26"/>
  <c r="F24" i="26"/>
  <c r="F25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N17" i="26"/>
  <c r="N21" i="26"/>
  <c r="H14" i="26"/>
  <c r="N14" i="26" s="1"/>
  <c r="O44" i="26" s="1"/>
  <c r="F14" i="26"/>
  <c r="N15" i="26" l="1"/>
  <c r="O43" i="26" s="1"/>
  <c r="S13" i="26"/>
  <c r="S21" i="26"/>
  <c r="U21" i="26" s="1"/>
  <c r="S22" i="26"/>
  <c r="U22" i="26" s="1"/>
  <c r="S16" i="26"/>
  <c r="U16" i="26" s="1"/>
  <c r="S14" i="26"/>
  <c r="U14" i="26" s="1"/>
  <c r="S19" i="26"/>
  <c r="U19" i="26" s="1"/>
  <c r="S17" i="26"/>
  <c r="U17" i="26" s="1"/>
  <c r="S20" i="26"/>
  <c r="T20" i="26" s="1"/>
  <c r="S23" i="26"/>
  <c r="S18" i="26"/>
  <c r="S15" i="26" l="1"/>
  <c r="T15" i="26" s="1"/>
  <c r="U15" i="26"/>
  <c r="R43" i="26"/>
  <c r="U13" i="26"/>
  <c r="R44" i="26"/>
  <c r="T21" i="26"/>
  <c r="U20" i="26"/>
  <c r="T17" i="26"/>
  <c r="T16" i="26"/>
  <c r="T19" i="26"/>
  <c r="T22" i="26"/>
  <c r="T14" i="26"/>
  <c r="T13" i="26"/>
  <c r="U18" i="26"/>
  <c r="T18" i="26"/>
  <c r="U23" i="26"/>
  <c r="T23" i="26"/>
  <c r="P45" i="26" l="1"/>
  <c r="Q45" i="26" l="1"/>
  <c r="N45" i="26"/>
  <c r="N26" i="26"/>
  <c r="N27" i="26"/>
  <c r="N28" i="26"/>
  <c r="N29" i="26"/>
  <c r="N30" i="26"/>
  <c r="N31" i="26"/>
  <c r="N32" i="26"/>
  <c r="N33" i="26"/>
  <c r="N34" i="26"/>
  <c r="N35" i="26"/>
  <c r="N36" i="26"/>
  <c r="N37" i="26"/>
  <c r="N38" i="26"/>
  <c r="N24" i="26"/>
  <c r="N25" i="26"/>
  <c r="S38" i="26" l="1"/>
  <c r="T38" i="26" s="1"/>
  <c r="S26" i="26"/>
  <c r="T26" i="26" s="1"/>
  <c r="S36" i="26"/>
  <c r="S31" i="26"/>
  <c r="S30" i="26"/>
  <c r="S25" i="26"/>
  <c r="T25" i="26" s="1"/>
  <c r="S24" i="26"/>
  <c r="S29" i="26"/>
  <c r="S28" i="26"/>
  <c r="S33" i="26"/>
  <c r="S27" i="26"/>
  <c r="T27" i="26" s="1"/>
  <c r="S35" i="26"/>
  <c r="S34" i="26"/>
  <c r="S37" i="26"/>
  <c r="S32" i="26"/>
  <c r="T31" i="26" l="1"/>
  <c r="U31" i="26"/>
  <c r="U24" i="26"/>
  <c r="T24" i="26"/>
  <c r="T35" i="26"/>
  <c r="U35" i="26"/>
  <c r="T30" i="26"/>
  <c r="U30" i="26"/>
  <c r="T32" i="26"/>
  <c r="U32" i="26"/>
  <c r="T33" i="26"/>
  <c r="U33" i="26"/>
  <c r="T28" i="26"/>
  <c r="U28" i="26"/>
  <c r="T36" i="26"/>
  <c r="U36" i="26"/>
  <c r="T34" i="26"/>
  <c r="U34" i="26"/>
  <c r="T29" i="26"/>
  <c r="U29" i="26"/>
  <c r="T37" i="26"/>
  <c r="U37" i="26"/>
  <c r="O45" i="26"/>
  <c r="U25" i="26"/>
  <c r="U38" i="26"/>
  <c r="U27" i="26"/>
  <c r="U26" i="26"/>
  <c r="S43" i="26" l="1"/>
  <c r="T44" i="26" l="1"/>
  <c r="S44" i="26"/>
  <c r="U44" i="26"/>
  <c r="R45" i="26"/>
  <c r="T45" i="26" l="1"/>
  <c r="S45" i="26"/>
</calcChain>
</file>

<file path=xl/sharedStrings.xml><?xml version="1.0" encoding="utf-8"?>
<sst xmlns="http://schemas.openxmlformats.org/spreadsheetml/2006/main" count="268" uniqueCount="96">
  <si>
    <t xml:space="preserve"> </t>
  </si>
  <si>
    <t>:</t>
  </si>
  <si>
    <t>Vessel</t>
  </si>
  <si>
    <t xml:space="preserve">A </t>
  </si>
  <si>
    <t xml:space="preserve">B </t>
  </si>
  <si>
    <t xml:space="preserve">C </t>
  </si>
  <si>
    <t>(kg)</t>
  </si>
  <si>
    <t>(g)</t>
  </si>
  <si>
    <t>#</t>
  </si>
  <si>
    <t>D</t>
  </si>
  <si>
    <t>E</t>
  </si>
  <si>
    <t>Captain</t>
  </si>
  <si>
    <t>ENI</t>
  </si>
  <si>
    <t>=</t>
  </si>
  <si>
    <t>*</t>
  </si>
  <si>
    <t>x km</t>
  </si>
  <si>
    <t>D x E</t>
  </si>
  <si>
    <t>A + B - C</t>
  </si>
  <si>
    <t>Datum</t>
  </si>
  <si>
    <t xml:space="preserve">(km) </t>
  </si>
  <si>
    <t>F</t>
  </si>
  <si>
    <t>H</t>
  </si>
  <si>
    <t>N</t>
  </si>
  <si>
    <t>R</t>
  </si>
  <si>
    <t>S</t>
  </si>
  <si>
    <t>T</t>
  </si>
  <si>
    <t>u</t>
  </si>
  <si>
    <t xml:space="preserve">kg </t>
  </si>
  <si>
    <t xml:space="preserve">kg/km </t>
  </si>
  <si>
    <t>XX</t>
  </si>
  <si>
    <t>Type</t>
  </si>
  <si>
    <t>(passkm)</t>
  </si>
  <si>
    <r>
      <t>Green Award calcul du CO</t>
    </r>
    <r>
      <rPr>
        <b/>
        <vertAlign val="subscript"/>
        <sz val="14"/>
        <color rgb="FF002060"/>
        <rFont val="Arial Nova"/>
        <family val="2"/>
      </rPr>
      <t>2</t>
    </r>
    <r>
      <rPr>
        <b/>
        <sz val="14"/>
        <color rgb="FF002060"/>
        <rFont val="Arial Nova"/>
        <family val="2"/>
      </rPr>
      <t xml:space="preserve"> </t>
    </r>
  </si>
  <si>
    <t>Bateau</t>
  </si>
  <si>
    <t>Période</t>
  </si>
  <si>
    <t>Carburant</t>
  </si>
  <si>
    <t>GTL</t>
  </si>
  <si>
    <r>
      <t>kg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par litre (TTW)</t>
    </r>
  </si>
  <si>
    <t>Voyage</t>
  </si>
  <si>
    <t>Carburant en litres</t>
  </si>
  <si>
    <t>Performances de transport</t>
  </si>
  <si>
    <r>
      <t>Empreinte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</t>
    </r>
  </si>
  <si>
    <t xml:space="preserve">(chargé = </t>
  </si>
  <si>
    <t>avec passagers (pax))</t>
  </si>
  <si>
    <t>Départ</t>
  </si>
  <si>
    <t>Arrivée</t>
  </si>
  <si>
    <t>Contenu</t>
  </si>
  <si>
    <t>Consommation</t>
  </si>
  <si>
    <t>Kilomètres</t>
  </si>
  <si>
    <t>au départ</t>
  </si>
  <si>
    <t>le voyage</t>
  </si>
  <si>
    <t>en route</t>
  </si>
  <si>
    <t>vide</t>
  </si>
  <si>
    <t>chargé</t>
  </si>
  <si>
    <t xml:space="preserve">bunkers </t>
  </si>
  <si>
    <t>Bunkerisé</t>
  </si>
  <si>
    <t>pendant</t>
  </si>
  <si>
    <t>au fin</t>
  </si>
  <si>
    <t>Passagers</t>
  </si>
  <si>
    <t>transportés</t>
  </si>
  <si>
    <t>passagers</t>
  </si>
  <si>
    <t>Par</t>
  </si>
  <si>
    <t>voyage</t>
  </si>
  <si>
    <t>passager</t>
  </si>
  <si>
    <t>transporté</t>
  </si>
  <si>
    <t>kilomètre</t>
  </si>
  <si>
    <t xml:space="preserve">Par </t>
  </si>
  <si>
    <t>passager-</t>
  </si>
  <si>
    <t>&lt;&lt;Selectionner&gt;&gt;</t>
  </si>
  <si>
    <t>&lt;&lt;Automatique, sauf première&gt;&gt;</t>
  </si>
  <si>
    <t>&lt;&lt;Remplir&gt;&gt;</t>
  </si>
  <si>
    <t>&lt;&lt;Automatique&gt;&gt;</t>
  </si>
  <si>
    <t>RËSUMË</t>
  </si>
  <si>
    <t>Voyages</t>
  </si>
  <si>
    <t>Vides</t>
  </si>
  <si>
    <t>Chargés</t>
  </si>
  <si>
    <t>Tous</t>
  </si>
  <si>
    <t>Distance</t>
  </si>
  <si>
    <t>transportées</t>
  </si>
  <si>
    <t>kilomètres</t>
  </si>
  <si>
    <t>(litres)</t>
  </si>
  <si>
    <t>Passagers-</t>
  </si>
  <si>
    <t>kg par pass.</t>
  </si>
  <si>
    <t>Consomm.</t>
  </si>
  <si>
    <t>NOTES</t>
  </si>
  <si>
    <t xml:space="preserve">gr/passkm </t>
  </si>
  <si>
    <r>
      <t xml:space="preserve">Pour les trajets à </t>
    </r>
    <r>
      <rPr>
        <b/>
        <sz val="9"/>
        <color rgb="FF002060"/>
        <rFont val="Arial"/>
        <family val="2"/>
      </rPr>
      <t>vide</t>
    </r>
    <r>
      <rPr>
        <sz val="9"/>
        <color rgb="FF002060"/>
        <rFont val="Arial"/>
        <family val="2"/>
      </rPr>
      <t xml:space="preserve"> : émissions totales en kg et par kilogramme et par kilomètre</t>
    </r>
  </si>
  <si>
    <r>
      <t xml:space="preserve">Pour les trajets </t>
    </r>
    <r>
      <rPr>
        <b/>
        <sz val="9"/>
        <color rgb="FF002060"/>
        <rFont val="Arial"/>
        <family val="2"/>
      </rPr>
      <t>en charge</t>
    </r>
    <r>
      <rPr>
        <sz val="9"/>
        <color rgb="FF002060"/>
        <rFont val="Arial"/>
        <family val="2"/>
      </rPr>
      <t xml:space="preserve"> : émissions totales en kg, par kilomètre, par tonne transportée, par passager-kilomètre (passkm).</t>
    </r>
  </si>
  <si>
    <r>
      <t>Pour</t>
    </r>
    <r>
      <rPr>
        <b/>
        <sz val="9"/>
        <color rgb="FF002060"/>
        <rFont val="Arial"/>
        <family val="2"/>
      </rPr>
      <t xml:space="preserve"> tous </t>
    </r>
    <r>
      <rPr>
        <sz val="9"/>
        <color rgb="FF002060"/>
        <rFont val="Arial"/>
        <family val="2"/>
      </rPr>
      <t xml:space="preserve">les trajets (total) : à l'exclusion des kilomètres-passagers, car vous ne pouvez pas ajouter les kilomètres à vide aux kilomètres en charge et les convertir en kilomètres-passagers. Vous obtenez alors : plus il y a de kilomètres à vide, moins il y a d'émissions par tkm. Ce n'est pas le but recherché et cela encourage en fait les kilomètres-passagers à vide.  </t>
    </r>
  </si>
  <si>
    <t>Ce calcul est une première étape de sensibilisation. La fixation d'objectifs peut constituer l'étape suivante.</t>
  </si>
  <si>
    <t>N/A</t>
  </si>
  <si>
    <r>
      <t>Empreinte CO</t>
    </r>
    <r>
      <rPr>
        <b/>
        <vertAlign val="subscript"/>
        <sz val="9"/>
        <color rgb="FF002060"/>
        <rFont val="Arial"/>
        <family val="2"/>
      </rPr>
      <t>2</t>
    </r>
  </si>
  <si>
    <t>uitleg</t>
  </si>
  <si>
    <t>xx</t>
  </si>
  <si>
    <t>Diesel (fossile)</t>
  </si>
  <si>
    <t>&lt;bateau&gt;&gt;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</si>
</sst>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"/>
    <numFmt numFmtId="166" formatCode="_ * #,##0_ ;_ * \-#,##0_ ;_ * &quot;-&quot;??_ ;_ @_ "/>
    <numFmt numFmtId="167" formatCode="_ * #,##0.0_ ;_ * \-#,##0.0_ ;_ * &quot;-&quot;??_ ;_ @_ "/>
    <numFmt numFmtId="168" formatCode="#,##0;\-0;;@"/>
  </numFmts>
  <fonts count="4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u/>
      <sz val="10"/>
      <color theme="10"/>
      <name val="Arial"/>
      <family val="2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8"/>
      <color rgb="FF002060"/>
      <name val="Arial"/>
      <family val="2"/>
    </font>
    <font>
      <vertAlign val="subscript"/>
      <sz val="10"/>
      <color rgb="FF00206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4"/>
      <color rgb="FF002060"/>
      <name val="Arial Nova"/>
      <family val="2"/>
    </font>
    <font>
      <b/>
      <vertAlign val="subscript"/>
      <sz val="14"/>
      <color rgb="FF002060"/>
      <name val="Arial Nova"/>
      <family val="2"/>
    </font>
    <font>
      <sz val="9"/>
      <color rgb="FF002060"/>
      <name val="Arial"/>
      <family val="2"/>
    </font>
    <font>
      <b/>
      <sz val="9"/>
      <color theme="0" tint="-0.499984740745262"/>
      <name val="Arial"/>
      <family val="2"/>
    </font>
    <font>
      <sz val="10"/>
      <name val="Arial"/>
      <family val="2"/>
    </font>
    <font>
      <b/>
      <vertAlign val="subscript"/>
      <sz val="9"/>
      <color rgb="FF002060"/>
      <name val="Arial"/>
      <family val="2"/>
    </font>
    <font>
      <b/>
      <sz val="10"/>
      <color rgb="FFB0BB17"/>
      <name val="Arial"/>
      <family val="2"/>
    </font>
    <font>
      <sz val="10"/>
      <color rgb="FF001F60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sz val="10"/>
      <color rgb="FF0070C0"/>
      <name val="Arial"/>
      <family val="2"/>
    </font>
    <font>
      <b/>
      <sz val="8"/>
      <color rgb="FF00206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B0BB17"/>
      </left>
      <right style="hair">
        <color indexed="64"/>
      </right>
      <top/>
      <bottom style="thin">
        <color indexed="64"/>
      </bottom>
      <diagonal/>
    </border>
    <border>
      <left style="hair">
        <color rgb="FFB0BB17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rgb="FFB0BB17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B0BB17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rgb="FF0070C2"/>
      </left>
      <right/>
      <top style="medium">
        <color rgb="FF0070C2"/>
      </top>
      <bottom/>
      <diagonal/>
    </border>
    <border>
      <left/>
      <right/>
      <top style="medium">
        <color rgb="FF0070C2"/>
      </top>
      <bottom/>
      <diagonal/>
    </border>
    <border>
      <left/>
      <right style="hair">
        <color rgb="FFB0BB17"/>
      </right>
      <top style="medium">
        <color rgb="FF0070C2"/>
      </top>
      <bottom/>
      <diagonal/>
    </border>
    <border>
      <left style="hair">
        <color rgb="FFB0BB17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 style="hair">
        <color indexed="64"/>
      </right>
      <top style="medium">
        <color rgb="FF0070C2"/>
      </top>
      <bottom/>
      <diagonal/>
    </border>
    <border>
      <left style="hair">
        <color indexed="64"/>
      </left>
      <right/>
      <top style="medium">
        <color rgb="FF0070C2"/>
      </top>
      <bottom style="hair">
        <color indexed="64"/>
      </bottom>
      <diagonal/>
    </border>
    <border>
      <left/>
      <right/>
      <top style="medium">
        <color rgb="FF0070C2"/>
      </top>
      <bottom style="hair">
        <color indexed="64"/>
      </bottom>
      <diagonal/>
    </border>
    <border>
      <left/>
      <right style="medium">
        <color rgb="FF0070C2"/>
      </right>
      <top style="medium">
        <color rgb="FF0070C2"/>
      </top>
      <bottom style="hair">
        <color indexed="64"/>
      </bottom>
      <diagonal/>
    </border>
    <border>
      <left style="medium">
        <color rgb="FF0070C2"/>
      </left>
      <right/>
      <top/>
      <bottom style="thin">
        <color indexed="64"/>
      </bottom>
      <diagonal/>
    </border>
    <border>
      <left/>
      <right style="medium">
        <color rgb="FF0070C2"/>
      </right>
      <top/>
      <bottom style="thin">
        <color indexed="64"/>
      </bottom>
      <diagonal/>
    </border>
    <border>
      <left style="medium">
        <color rgb="FF0070C2"/>
      </left>
      <right/>
      <top style="thin">
        <color indexed="64"/>
      </top>
      <bottom/>
      <diagonal/>
    </border>
    <border>
      <left style="hair">
        <color indexed="64"/>
      </left>
      <right style="medium">
        <color rgb="FF0070C2"/>
      </right>
      <top/>
      <bottom/>
      <diagonal/>
    </border>
    <border>
      <left style="medium">
        <color rgb="FF0070C2"/>
      </left>
      <right/>
      <top style="thin">
        <color indexed="64"/>
      </top>
      <bottom style="medium">
        <color rgb="FF0070C2"/>
      </bottom>
      <diagonal/>
    </border>
    <border>
      <left/>
      <right/>
      <top style="thin">
        <color indexed="64"/>
      </top>
      <bottom style="medium">
        <color rgb="FF0070C2"/>
      </bottom>
      <diagonal/>
    </border>
    <border>
      <left/>
      <right style="hair">
        <color rgb="FFB0BB17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rgb="FF0070C2"/>
      </bottom>
      <diagonal/>
    </border>
    <border>
      <left style="hair">
        <color rgb="FFB0BB17"/>
      </left>
      <right/>
      <top style="thin">
        <color indexed="64"/>
      </top>
      <bottom style="medium">
        <color rgb="FF0070C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70C2"/>
      </right>
      <top/>
      <bottom style="medium">
        <color rgb="FF0070C2"/>
      </bottom>
      <diagonal/>
    </border>
    <border>
      <left style="hair">
        <color indexed="64"/>
      </left>
      <right style="medium">
        <color rgb="FF0070C2"/>
      </right>
      <top/>
      <bottom style="thin">
        <color rgb="FF0070C2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3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2" fillId="0" borderId="0" applyNumberFormat="0" applyFill="0" applyBorder="0" applyAlignment="0" applyProtection="0"/>
    <xf numFmtId="164" fontId="3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21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center"/>
    </xf>
    <xf numFmtId="0" fontId="21" fillId="24" borderId="0" xfId="0" applyFont="1" applyFill="1"/>
    <xf numFmtId="0" fontId="21" fillId="24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3" fillId="24" borderId="0" xfId="0" applyFont="1" applyFill="1" applyAlignment="1">
      <alignment vertical="center"/>
    </xf>
    <xf numFmtId="0" fontId="21" fillId="24" borderId="0" xfId="0" applyFont="1" applyFill="1" applyAlignment="1">
      <alignment horizontal="left" vertical="center"/>
    </xf>
    <xf numFmtId="0" fontId="22" fillId="24" borderId="0" xfId="43" applyFill="1"/>
    <xf numFmtId="0" fontId="28" fillId="24" borderId="0" xfId="0" applyFont="1" applyFill="1" applyAlignment="1">
      <alignment vertical="center"/>
    </xf>
    <xf numFmtId="0" fontId="22" fillId="24" borderId="0" xfId="43" applyFill="1" applyAlignment="1"/>
    <xf numFmtId="0" fontId="20" fillId="24" borderId="0" xfId="0" applyFont="1" applyFill="1" applyAlignment="1">
      <alignment vertical="center"/>
    </xf>
    <xf numFmtId="0" fontId="23" fillId="24" borderId="0" xfId="0" applyFont="1" applyFill="1" applyAlignment="1">
      <alignment horizontal="left" vertical="center" indent="1"/>
    </xf>
    <xf numFmtId="0" fontId="30" fillId="24" borderId="12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left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vertical="top"/>
    </xf>
    <xf numFmtId="0" fontId="21" fillId="0" borderId="0" xfId="0" applyFont="1" applyAlignment="1">
      <alignment vertical="top"/>
    </xf>
    <xf numFmtId="0" fontId="21" fillId="24" borderId="21" xfId="0" applyFont="1" applyFill="1" applyBorder="1" applyAlignment="1">
      <alignment horizontal="center" vertical="center"/>
    </xf>
    <xf numFmtId="0" fontId="21" fillId="24" borderId="20" xfId="0" applyFont="1" applyFill="1" applyBorder="1" applyAlignment="1">
      <alignment horizontal="center" vertical="center"/>
    </xf>
    <xf numFmtId="0" fontId="21" fillId="24" borderId="24" xfId="0" applyFont="1" applyFill="1" applyBorder="1" applyAlignment="1">
      <alignment horizontal="center" vertical="center"/>
    </xf>
    <xf numFmtId="0" fontId="21" fillId="24" borderId="27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34" xfId="0" applyFont="1" applyFill="1" applyBorder="1" applyAlignment="1">
      <alignment horizontal="center" vertical="center"/>
    </xf>
    <xf numFmtId="0" fontId="21" fillId="24" borderId="28" xfId="0" applyFont="1" applyFill="1" applyBorder="1" applyAlignment="1">
      <alignment horizontal="center" vertical="center"/>
    </xf>
    <xf numFmtId="0" fontId="21" fillId="25" borderId="11" xfId="0" applyFont="1" applyFill="1" applyBorder="1" applyAlignment="1">
      <alignment horizontal="left" vertical="center"/>
    </xf>
    <xf numFmtId="0" fontId="37" fillId="24" borderId="0" xfId="0" applyFont="1" applyFill="1" applyAlignment="1">
      <alignment horizontal="center" vertical="top"/>
    </xf>
    <xf numFmtId="167" fontId="33" fillId="24" borderId="0" xfId="44" applyNumberFormat="1" applyFont="1" applyFill="1" applyBorder="1" applyAlignment="1">
      <alignment horizontal="center" vertical="center"/>
    </xf>
    <xf numFmtId="166" fontId="33" fillId="24" borderId="0" xfId="44" applyNumberFormat="1" applyFont="1" applyFill="1" applyBorder="1" applyAlignment="1">
      <alignment horizontal="center" vertical="center"/>
    </xf>
    <xf numFmtId="166" fontId="33" fillId="24" borderId="0" xfId="44" applyNumberFormat="1" applyFont="1" applyFill="1" applyBorder="1" applyAlignment="1">
      <alignment horizontal="left" vertical="center" indent="2"/>
    </xf>
    <xf numFmtId="0" fontId="33" fillId="24" borderId="0" xfId="0" applyFont="1" applyFill="1" applyAlignment="1">
      <alignment horizontal="center" vertical="center"/>
    </xf>
    <xf numFmtId="166" fontId="33" fillId="24" borderId="0" xfId="44" applyNumberFormat="1" applyFont="1" applyFill="1" applyBorder="1" applyAlignment="1">
      <alignment horizontal="right" vertical="center"/>
    </xf>
    <xf numFmtId="0" fontId="21" fillId="24" borderId="29" xfId="0" applyFont="1" applyFill="1" applyBorder="1" applyAlignment="1">
      <alignment horizontal="center" vertical="center"/>
    </xf>
    <xf numFmtId="0" fontId="21" fillId="24" borderId="44" xfId="0" applyFont="1" applyFill="1" applyBorder="1" applyAlignment="1">
      <alignment horizontal="center" vertical="center"/>
    </xf>
    <xf numFmtId="0" fontId="21" fillId="24" borderId="42" xfId="0" applyFont="1" applyFill="1" applyBorder="1" applyAlignment="1">
      <alignment horizontal="center" vertical="center"/>
    </xf>
    <xf numFmtId="166" fontId="33" fillId="24" borderId="45" xfId="44" applyNumberFormat="1" applyFont="1" applyFill="1" applyBorder="1" applyAlignment="1">
      <alignment horizontal="center" vertical="center"/>
    </xf>
    <xf numFmtId="166" fontId="33" fillId="24" borderId="46" xfId="44" applyNumberFormat="1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right" vertical="top"/>
    </xf>
    <xf numFmtId="0" fontId="28" fillId="24" borderId="0" xfId="0" applyFont="1" applyFill="1" applyAlignment="1" applyProtection="1">
      <alignment horizontal="center" vertical="top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27" fillId="24" borderId="55" xfId="0" applyFont="1" applyFill="1" applyBorder="1" applyAlignment="1">
      <alignment horizontal="right" vertical="center"/>
    </xf>
    <xf numFmtId="0" fontId="27" fillId="24" borderId="45" xfId="0" applyFont="1" applyFill="1" applyBorder="1" applyAlignment="1">
      <alignment horizontal="right" vertical="top"/>
    </xf>
    <xf numFmtId="0" fontId="27" fillId="24" borderId="56" xfId="0" applyFont="1" applyFill="1" applyBorder="1" applyAlignment="1">
      <alignment horizontal="right" vertical="top"/>
    </xf>
    <xf numFmtId="166" fontId="33" fillId="25" borderId="37" xfId="44" applyNumberFormat="1" applyFont="1" applyFill="1" applyBorder="1" applyAlignment="1">
      <alignment horizontal="right" vertical="center"/>
    </xf>
    <xf numFmtId="166" fontId="33" fillId="24" borderId="37" xfId="44" applyNumberFormat="1" applyFont="1" applyFill="1" applyBorder="1" applyAlignment="1">
      <alignment horizontal="right" vertical="center"/>
    </xf>
    <xf numFmtId="0" fontId="33" fillId="24" borderId="0" xfId="0" applyFont="1" applyFill="1" applyAlignment="1">
      <alignment vertical="center" wrapText="1"/>
    </xf>
    <xf numFmtId="0" fontId="33" fillId="24" borderId="0" xfId="0" applyFont="1" applyFill="1" applyAlignment="1">
      <alignment horizontal="left" vertical="center" wrapText="1"/>
    </xf>
    <xf numFmtId="0" fontId="33" fillId="24" borderId="0" xfId="0" applyFont="1" applyFill="1" applyAlignment="1">
      <alignment vertical="top" wrapText="1"/>
    </xf>
    <xf numFmtId="166" fontId="33" fillId="0" borderId="0" xfId="44" applyNumberFormat="1" applyFont="1" applyFill="1" applyBorder="1" applyAlignment="1">
      <alignment horizontal="right" vertical="center"/>
    </xf>
    <xf numFmtId="0" fontId="25" fillId="24" borderId="0" xfId="0" applyFont="1" applyFill="1" applyAlignment="1">
      <alignment vertical="top"/>
    </xf>
    <xf numFmtId="0" fontId="20" fillId="24" borderId="13" xfId="0" applyFont="1" applyFill="1" applyBorder="1" applyAlignment="1">
      <alignment horizontal="center" vertical="center"/>
    </xf>
    <xf numFmtId="0" fontId="39" fillId="24" borderId="50" xfId="0" applyFont="1" applyFill="1" applyBorder="1" applyAlignment="1">
      <alignment horizontal="center" vertical="center"/>
    </xf>
    <xf numFmtId="0" fontId="39" fillId="24" borderId="38" xfId="0" applyFont="1" applyFill="1" applyBorder="1" applyAlignment="1">
      <alignment horizontal="center" vertical="center"/>
    </xf>
    <xf numFmtId="0" fontId="25" fillId="24" borderId="39" xfId="0" applyFont="1" applyFill="1" applyBorder="1" applyAlignment="1">
      <alignment horizontal="center" vertical="center" wrapText="1"/>
    </xf>
    <xf numFmtId="166" fontId="33" fillId="24" borderId="46" xfId="44" applyNumberFormat="1" applyFont="1" applyFill="1" applyBorder="1" applyAlignment="1">
      <alignment horizontal="left" vertical="center"/>
    </xf>
    <xf numFmtId="166" fontId="33" fillId="24" borderId="37" xfId="44" applyNumberFormat="1" applyFont="1" applyFill="1" applyBorder="1" applyAlignment="1">
      <alignment horizontal="left" vertical="center"/>
    </xf>
    <xf numFmtId="166" fontId="21" fillId="24" borderId="0" xfId="44" applyNumberFormat="1" applyFont="1" applyFill="1" applyAlignment="1">
      <alignment horizontal="center"/>
    </xf>
    <xf numFmtId="167" fontId="33" fillId="24" borderId="37" xfId="44" applyNumberFormat="1" applyFont="1" applyFill="1" applyBorder="1" applyAlignment="1">
      <alignment horizontal="center" vertical="center"/>
    </xf>
    <xf numFmtId="0" fontId="21" fillId="24" borderId="0" xfId="0" quotePrefix="1" applyFont="1" applyFill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top"/>
    </xf>
    <xf numFmtId="0" fontId="43" fillId="24" borderId="0" xfId="0" applyFont="1" applyFill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top"/>
    </xf>
    <xf numFmtId="0" fontId="43" fillId="24" borderId="0" xfId="0" applyFont="1" applyFill="1" applyAlignment="1">
      <alignment vertical="top"/>
    </xf>
    <xf numFmtId="49" fontId="27" fillId="24" borderId="59" xfId="0" applyNumberFormat="1" applyFont="1" applyFill="1" applyBorder="1" applyAlignment="1">
      <alignment horizontal="center" vertical="center"/>
    </xf>
    <xf numFmtId="49" fontId="27" fillId="24" borderId="60" xfId="0" applyNumberFormat="1" applyFont="1" applyFill="1" applyBorder="1" applyAlignment="1">
      <alignment horizontal="center" vertical="center"/>
    </xf>
    <xf numFmtId="49" fontId="33" fillId="24" borderId="60" xfId="0" applyNumberFormat="1" applyFont="1" applyFill="1" applyBorder="1" applyAlignment="1">
      <alignment horizontal="center" vertical="center"/>
    </xf>
    <xf numFmtId="49" fontId="33" fillId="24" borderId="61" xfId="0" applyNumberFormat="1" applyFont="1" applyFill="1" applyBorder="1" applyAlignment="1">
      <alignment horizontal="center" vertical="center"/>
    </xf>
    <xf numFmtId="0" fontId="33" fillId="26" borderId="62" xfId="0" applyFont="1" applyFill="1" applyBorder="1" applyAlignment="1">
      <alignment horizontal="center"/>
    </xf>
    <xf numFmtId="0" fontId="25" fillId="26" borderId="10" xfId="0" applyFont="1" applyFill="1" applyBorder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6" borderId="67" xfId="0" applyFont="1" applyFill="1" applyBorder="1" applyAlignment="1">
      <alignment horizontal="center" vertical="center"/>
    </xf>
    <xf numFmtId="0" fontId="20" fillId="26" borderId="10" xfId="0" applyFont="1" applyFill="1" applyBorder="1" applyAlignment="1">
      <alignment horizontal="center" vertical="center"/>
    </xf>
    <xf numFmtId="0" fontId="40" fillId="26" borderId="50" xfId="0" applyFont="1" applyFill="1" applyBorder="1" applyAlignment="1">
      <alignment horizontal="center" vertical="center"/>
    </xf>
    <xf numFmtId="3" fontId="21" fillId="26" borderId="28" xfId="0" applyNumberFormat="1" applyFont="1" applyFill="1" applyBorder="1" applyAlignment="1">
      <alignment horizontal="center" vertical="center"/>
    </xf>
    <xf numFmtId="3" fontId="21" fillId="26" borderId="36" xfId="0" applyNumberFormat="1" applyFont="1" applyFill="1" applyBorder="1" applyAlignment="1">
      <alignment horizontal="center" vertical="center"/>
    </xf>
    <xf numFmtId="3" fontId="21" fillId="26" borderId="42" xfId="0" applyNumberFormat="1" applyFont="1" applyFill="1" applyBorder="1" applyAlignment="1">
      <alignment horizontal="center" vertical="center"/>
    </xf>
    <xf numFmtId="0" fontId="34" fillId="27" borderId="59" xfId="0" applyFont="1" applyFill="1" applyBorder="1" applyAlignment="1">
      <alignment horizontal="center"/>
    </xf>
    <xf numFmtId="0" fontId="33" fillId="27" borderId="64" xfId="0" applyFont="1" applyFill="1" applyBorder="1" applyAlignment="1">
      <alignment horizontal="center"/>
    </xf>
    <xf numFmtId="0" fontId="33" fillId="27" borderId="0" xfId="0" applyFont="1" applyFill="1" applyAlignment="1">
      <alignment horizontal="center"/>
    </xf>
    <xf numFmtId="0" fontId="29" fillId="27" borderId="60" xfId="0" applyFont="1" applyFill="1" applyBorder="1" applyAlignment="1">
      <alignment horizontal="center" vertical="center"/>
    </xf>
    <xf numFmtId="0" fontId="20" fillId="27" borderId="37" xfId="0" applyFont="1" applyFill="1" applyBorder="1" applyAlignment="1">
      <alignment horizontal="center" vertical="center"/>
    </xf>
    <xf numFmtId="0" fontId="20" fillId="27" borderId="0" xfId="0" applyFont="1" applyFill="1" applyAlignment="1">
      <alignment horizontal="center" vertical="center"/>
    </xf>
    <xf numFmtId="0" fontId="20" fillId="27" borderId="60" xfId="0" applyFont="1" applyFill="1" applyBorder="1" applyAlignment="1">
      <alignment horizontal="center" vertical="center"/>
    </xf>
    <xf numFmtId="0" fontId="20" fillId="27" borderId="56" xfId="0" applyFont="1" applyFill="1" applyBorder="1" applyAlignment="1">
      <alignment horizontal="center" vertical="center"/>
    </xf>
    <xf numFmtId="0" fontId="39" fillId="27" borderId="38" xfId="0" applyFont="1" applyFill="1" applyBorder="1" applyAlignment="1">
      <alignment horizontal="center" vertical="center"/>
    </xf>
    <xf numFmtId="0" fontId="39" fillId="27" borderId="39" xfId="0" applyFont="1" applyFill="1" applyBorder="1" applyAlignment="1">
      <alignment horizontal="center" vertical="center"/>
    </xf>
    <xf numFmtId="0" fontId="40" fillId="27" borderId="48" xfId="0" applyFont="1" applyFill="1" applyBorder="1" applyAlignment="1">
      <alignment horizontal="center" vertical="center"/>
    </xf>
    <xf numFmtId="168" fontId="38" fillId="27" borderId="21" xfId="44" applyNumberFormat="1" applyFont="1" applyFill="1" applyBorder="1" applyAlignment="1" applyProtection="1">
      <alignment horizontal="center" vertical="center"/>
      <protection hidden="1"/>
    </xf>
    <xf numFmtId="168" fontId="38" fillId="27" borderId="22" xfId="44" applyNumberFormat="1" applyFont="1" applyFill="1" applyBorder="1" applyAlignment="1" applyProtection="1">
      <alignment horizontal="center" vertical="center"/>
      <protection hidden="1"/>
    </xf>
    <xf numFmtId="3" fontId="21" fillId="27" borderId="19" xfId="44" applyNumberFormat="1" applyFont="1" applyFill="1" applyBorder="1" applyAlignment="1">
      <alignment horizontal="center" vertical="center"/>
    </xf>
    <xf numFmtId="168" fontId="38" fillId="27" borderId="20" xfId="44" applyNumberFormat="1" applyFont="1" applyFill="1" applyBorder="1" applyAlignment="1" applyProtection="1">
      <alignment horizontal="center" vertical="center"/>
      <protection hidden="1"/>
    </xf>
    <xf numFmtId="168" fontId="38" fillId="27" borderId="16" xfId="44" applyNumberFormat="1" applyFont="1" applyFill="1" applyBorder="1" applyAlignment="1" applyProtection="1">
      <alignment horizontal="center" vertical="center"/>
      <protection hidden="1"/>
    </xf>
    <xf numFmtId="3" fontId="21" fillId="27" borderId="43" xfId="44" applyNumberFormat="1" applyFont="1" applyFill="1" applyBorder="1" applyAlignment="1">
      <alignment horizontal="center" vertical="center"/>
    </xf>
    <xf numFmtId="168" fontId="38" fillId="27" borderId="24" xfId="44" applyNumberFormat="1" applyFont="1" applyFill="1" applyBorder="1" applyAlignment="1" applyProtection="1">
      <alignment horizontal="center" vertical="center"/>
      <protection hidden="1"/>
    </xf>
    <xf numFmtId="168" fontId="38" fillId="27" borderId="25" xfId="44" applyNumberFormat="1" applyFont="1" applyFill="1" applyBorder="1" applyAlignment="1" applyProtection="1">
      <alignment horizontal="center" vertical="center"/>
      <protection hidden="1"/>
    </xf>
    <xf numFmtId="3" fontId="21" fillId="27" borderId="68" xfId="44" applyNumberFormat="1" applyFont="1" applyFill="1" applyBorder="1" applyAlignment="1">
      <alignment horizontal="center" vertical="center"/>
    </xf>
    <xf numFmtId="0" fontId="33" fillId="28" borderId="59" xfId="0" applyFont="1" applyFill="1" applyBorder="1" applyAlignment="1">
      <alignment vertical="center"/>
    </xf>
    <xf numFmtId="0" fontId="20" fillId="28" borderId="62" xfId="0" applyFont="1" applyFill="1" applyBorder="1" applyAlignment="1">
      <alignment horizontal="center" vertical="center"/>
    </xf>
    <xf numFmtId="0" fontId="20" fillId="28" borderId="60" xfId="0" applyFont="1" applyFill="1" applyBorder="1" applyAlignment="1">
      <alignment horizontal="center" vertical="center"/>
    </xf>
    <xf numFmtId="0" fontId="20" fillId="28" borderId="37" xfId="0" applyFont="1" applyFill="1" applyBorder="1" applyAlignment="1">
      <alignment horizontal="center" vertical="center"/>
    </xf>
    <xf numFmtId="0" fontId="20" fillId="28" borderId="10" xfId="0" applyFont="1" applyFill="1" applyBorder="1" applyAlignment="1">
      <alignment horizontal="center" vertical="center"/>
    </xf>
    <xf numFmtId="0" fontId="27" fillId="28" borderId="61" xfId="0" applyFont="1" applyFill="1" applyBorder="1" applyAlignment="1">
      <alignment horizontal="center" vertical="center"/>
    </xf>
    <xf numFmtId="0" fontId="20" fillId="28" borderId="56" xfId="0" applyFont="1" applyFill="1" applyBorder="1" applyAlignment="1">
      <alignment horizontal="center" vertical="center"/>
    </xf>
    <xf numFmtId="3" fontId="21" fillId="28" borderId="34" xfId="0" applyNumberFormat="1" applyFont="1" applyFill="1" applyBorder="1" applyAlignment="1">
      <alignment horizontal="center" vertical="center"/>
    </xf>
    <xf numFmtId="165" fontId="21" fillId="28" borderId="35" xfId="0" applyNumberFormat="1" applyFont="1" applyFill="1" applyBorder="1" applyAlignment="1">
      <alignment horizontal="center" vertical="center"/>
    </xf>
    <xf numFmtId="165" fontId="21" fillId="28" borderId="36" xfId="0" applyNumberFormat="1" applyFont="1" applyFill="1" applyBorder="1" applyAlignment="1">
      <alignment horizontal="center" vertical="center"/>
    </xf>
    <xf numFmtId="3" fontId="21" fillId="28" borderId="20" xfId="0" applyNumberFormat="1" applyFont="1" applyFill="1" applyBorder="1" applyAlignment="1">
      <alignment horizontal="center" vertical="center"/>
    </xf>
    <xf numFmtId="165" fontId="21" fillId="28" borderId="16" xfId="0" applyNumberFormat="1" applyFont="1" applyFill="1" applyBorder="1" applyAlignment="1">
      <alignment horizontal="center" vertical="center"/>
    </xf>
    <xf numFmtId="165" fontId="21" fillId="28" borderId="23" xfId="0" applyNumberFormat="1" applyFont="1" applyFill="1" applyBorder="1" applyAlignment="1">
      <alignment horizontal="center" vertical="center"/>
    </xf>
    <xf numFmtId="3" fontId="21" fillId="28" borderId="24" xfId="0" applyNumberFormat="1" applyFont="1" applyFill="1" applyBorder="1" applyAlignment="1">
      <alignment horizontal="center" vertical="center"/>
    </xf>
    <xf numFmtId="165" fontId="21" fillId="28" borderId="25" xfId="0" applyNumberFormat="1" applyFont="1" applyFill="1" applyBorder="1" applyAlignment="1">
      <alignment horizontal="center" vertical="center"/>
    </xf>
    <xf numFmtId="165" fontId="21" fillId="28" borderId="31" xfId="0" applyNumberFormat="1" applyFont="1" applyFill="1" applyBorder="1" applyAlignment="1">
      <alignment horizontal="center" vertical="center"/>
    </xf>
    <xf numFmtId="0" fontId="27" fillId="24" borderId="73" xfId="0" applyFont="1" applyFill="1" applyBorder="1" applyAlignment="1">
      <alignment horizontal="right"/>
    </xf>
    <xf numFmtId="0" fontId="27" fillId="24" borderId="74" xfId="0" applyFont="1" applyFill="1" applyBorder="1" applyAlignment="1">
      <alignment horizontal="right"/>
    </xf>
    <xf numFmtId="0" fontId="27" fillId="24" borderId="71" xfId="0" applyFont="1" applyFill="1" applyBorder="1" applyAlignment="1">
      <alignment horizontal="right"/>
    </xf>
    <xf numFmtId="166" fontId="33" fillId="24" borderId="85" xfId="44" applyNumberFormat="1" applyFont="1" applyFill="1" applyBorder="1" applyAlignment="1">
      <alignment horizontal="left" vertical="center"/>
    </xf>
    <xf numFmtId="166" fontId="33" fillId="24" borderId="86" xfId="44" applyNumberFormat="1" applyFont="1" applyFill="1" applyBorder="1" applyAlignment="1">
      <alignment horizontal="left" vertical="center"/>
    </xf>
    <xf numFmtId="166" fontId="33" fillId="24" borderId="84" xfId="44" applyNumberFormat="1" applyFont="1" applyFill="1" applyBorder="1" applyAlignment="1">
      <alignment horizontal="right" vertical="center"/>
    </xf>
    <xf numFmtId="166" fontId="33" fillId="24" borderId="87" xfId="44" applyNumberFormat="1" applyFont="1" applyFill="1" applyBorder="1" applyAlignment="1">
      <alignment horizontal="center" vertical="center"/>
    </xf>
    <xf numFmtId="167" fontId="33" fillId="24" borderId="87" xfId="44" applyNumberFormat="1" applyFont="1" applyFill="1" applyBorder="1" applyAlignment="1">
      <alignment horizontal="center" vertical="center"/>
    </xf>
    <xf numFmtId="0" fontId="27" fillId="28" borderId="64" xfId="0" applyFont="1" applyFill="1" applyBorder="1" applyAlignment="1">
      <alignment horizontal="center" vertical="center"/>
    </xf>
    <xf numFmtId="3" fontId="27" fillId="24" borderId="55" xfId="46" applyNumberFormat="1" applyFont="1" applyFill="1" applyBorder="1" applyAlignment="1">
      <alignment horizontal="right" vertical="center"/>
    </xf>
    <xf numFmtId="0" fontId="45" fillId="24" borderId="74" xfId="0" applyFont="1" applyFill="1" applyBorder="1" applyAlignment="1">
      <alignment horizontal="right"/>
    </xf>
    <xf numFmtId="3" fontId="27" fillId="24" borderId="79" xfId="46" applyNumberFormat="1" applyFont="1" applyFill="1" applyBorder="1" applyAlignment="1">
      <alignment horizontal="right" vertical="center"/>
    </xf>
    <xf numFmtId="0" fontId="21" fillId="24" borderId="0" xfId="0" applyFont="1" applyFill="1" applyAlignment="1">
      <alignment horizontal="right" vertical="center"/>
    </xf>
    <xf numFmtId="166" fontId="33" fillId="25" borderId="81" xfId="44" applyNumberFormat="1" applyFont="1" applyFill="1" applyBorder="1" applyAlignment="1">
      <alignment horizontal="right" vertical="center"/>
    </xf>
    <xf numFmtId="166" fontId="33" fillId="25" borderId="90" xfId="44" applyNumberFormat="1" applyFont="1" applyFill="1" applyBorder="1" applyAlignment="1">
      <alignment horizontal="right" vertical="center"/>
    </xf>
    <xf numFmtId="167" fontId="33" fillId="24" borderId="91" xfId="44" applyNumberFormat="1" applyFont="1" applyFill="1" applyBorder="1" applyAlignment="1">
      <alignment horizontal="center" vertical="center"/>
    </xf>
    <xf numFmtId="168" fontId="38" fillId="26" borderId="17" xfId="44" applyNumberFormat="1" applyFont="1" applyFill="1" applyBorder="1" applyAlignment="1" applyProtection="1">
      <alignment horizontal="center" vertical="center"/>
      <protection hidden="1"/>
    </xf>
    <xf numFmtId="168" fontId="38" fillId="26" borderId="18" xfId="44" applyNumberFormat="1" applyFont="1" applyFill="1" applyBorder="1" applyAlignment="1" applyProtection="1">
      <alignment horizontal="center" vertical="center"/>
      <protection hidden="1"/>
    </xf>
    <xf numFmtId="168" fontId="38" fillId="26" borderId="35" xfId="44" applyNumberFormat="1" applyFont="1" applyFill="1" applyBorder="1" applyAlignment="1" applyProtection="1">
      <alignment horizontal="center" vertical="center"/>
      <protection hidden="1"/>
    </xf>
    <xf numFmtId="168" fontId="38" fillId="26" borderId="41" xfId="44" applyNumberFormat="1" applyFont="1" applyFill="1" applyBorder="1" applyAlignment="1" applyProtection="1">
      <alignment horizontal="center" vertical="center"/>
      <protection hidden="1"/>
    </xf>
    <xf numFmtId="3" fontId="21" fillId="26" borderId="30" xfId="0" applyNumberFormat="1" applyFont="1" applyFill="1" applyBorder="1" applyAlignment="1">
      <alignment horizontal="center" vertical="center"/>
    </xf>
    <xf numFmtId="3" fontId="21" fillId="26" borderId="18" xfId="0" applyNumberFormat="1" applyFont="1" applyFill="1" applyBorder="1" applyAlignment="1">
      <alignment horizontal="center" vertical="center"/>
    </xf>
    <xf numFmtId="3" fontId="21" fillId="26" borderId="57" xfId="0" applyNumberFormat="1" applyFont="1" applyFill="1" applyBorder="1" applyAlignment="1">
      <alignment horizontal="center" vertical="center"/>
    </xf>
    <xf numFmtId="3" fontId="21" fillId="26" borderId="29" xfId="0" applyNumberFormat="1" applyFont="1" applyFill="1" applyBorder="1" applyAlignment="1">
      <alignment horizontal="center" vertical="center"/>
    </xf>
    <xf numFmtId="168" fontId="38" fillId="26" borderId="26" xfId="44" applyNumberFormat="1" applyFont="1" applyFill="1" applyBorder="1" applyAlignment="1" applyProtection="1">
      <alignment horizontal="center" vertical="center"/>
      <protection hidden="1"/>
    </xf>
    <xf numFmtId="168" fontId="38" fillId="26" borderId="29" xfId="44" applyNumberFormat="1" applyFont="1" applyFill="1" applyBorder="1" applyAlignment="1" applyProtection="1">
      <alignment horizontal="center" vertical="center"/>
      <protection hidden="1"/>
    </xf>
    <xf numFmtId="14" fontId="21" fillId="24" borderId="16" xfId="0" applyNumberFormat="1" applyFont="1" applyFill="1" applyBorder="1" applyAlignment="1">
      <alignment horizontal="center" vertical="center"/>
    </xf>
    <xf numFmtId="14" fontId="21" fillId="24" borderId="23" xfId="0" applyNumberFormat="1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68" fontId="38" fillId="26" borderId="19" xfId="44" applyNumberFormat="1" applyFont="1" applyFill="1" applyBorder="1" applyAlignment="1" applyProtection="1">
      <alignment horizontal="center" vertical="center"/>
      <protection hidden="1"/>
    </xf>
    <xf numFmtId="168" fontId="38" fillId="26" borderId="27" xfId="44" applyNumberFormat="1" applyFont="1" applyFill="1" applyBorder="1" applyAlignment="1" applyProtection="1">
      <alignment horizontal="center" vertical="center"/>
      <protection hidden="1"/>
    </xf>
    <xf numFmtId="0" fontId="20" fillId="26" borderId="0" xfId="0" applyFont="1" applyFill="1" applyAlignment="1">
      <alignment horizontal="center" vertical="center"/>
    </xf>
    <xf numFmtId="0" fontId="20" fillId="26" borderId="51" xfId="0" applyFont="1" applyFill="1" applyBorder="1" applyAlignment="1">
      <alignment horizontal="center" vertical="center"/>
    </xf>
    <xf numFmtId="0" fontId="20" fillId="26" borderId="69" xfId="0" applyFont="1" applyFill="1" applyBorder="1" applyAlignment="1">
      <alignment horizontal="center" vertical="center"/>
    </xf>
    <xf numFmtId="0" fontId="20" fillId="26" borderId="58" xfId="0" applyFont="1" applyFill="1" applyBorder="1" applyAlignment="1">
      <alignment horizontal="center" vertical="center"/>
    </xf>
    <xf numFmtId="0" fontId="33" fillId="26" borderId="32" xfId="0" applyFont="1" applyFill="1" applyBorder="1" applyAlignment="1">
      <alignment horizontal="center"/>
    </xf>
    <xf numFmtId="0" fontId="33" fillId="26" borderId="65" xfId="0" applyFont="1" applyFill="1" applyBorder="1" applyAlignment="1">
      <alignment horizontal="center"/>
    </xf>
    <xf numFmtId="0" fontId="20" fillId="26" borderId="33" xfId="0" applyFont="1" applyFill="1" applyBorder="1" applyAlignment="1">
      <alignment horizontal="center" vertical="center"/>
    </xf>
    <xf numFmtId="0" fontId="20" fillId="26" borderId="88" xfId="0" applyFont="1" applyFill="1" applyBorder="1" applyAlignment="1">
      <alignment horizontal="center" vertical="center"/>
    </xf>
    <xf numFmtId="3" fontId="21" fillId="26" borderId="89" xfId="0" applyNumberFormat="1" applyFont="1" applyFill="1" applyBorder="1" applyAlignment="1">
      <alignment horizontal="center" vertical="center"/>
    </xf>
    <xf numFmtId="3" fontId="21" fillId="26" borderId="27" xfId="0" applyNumberFormat="1" applyFont="1" applyFill="1" applyBorder="1" applyAlignment="1">
      <alignment horizontal="center" vertical="center"/>
    </xf>
    <xf numFmtId="0" fontId="31" fillId="24" borderId="0" xfId="0" applyFont="1" applyFill="1" applyAlignment="1">
      <alignment horizontal="left" vertical="center"/>
    </xf>
    <xf numFmtId="0" fontId="21" fillId="25" borderId="11" xfId="0" applyFont="1" applyFill="1" applyBorder="1" applyAlignment="1">
      <alignment vertical="center"/>
    </xf>
    <xf numFmtId="14" fontId="21" fillId="24" borderId="35" xfId="0" applyNumberFormat="1" applyFont="1" applyFill="1" applyBorder="1" applyAlignment="1">
      <alignment horizontal="center" vertical="center"/>
    </xf>
    <xf numFmtId="14" fontId="21" fillId="24" borderId="36" xfId="0" applyNumberFormat="1" applyFont="1" applyFill="1" applyBorder="1" applyAlignment="1">
      <alignment horizontal="center" vertical="center"/>
    </xf>
    <xf numFmtId="14" fontId="21" fillId="24" borderId="17" xfId="0" applyNumberFormat="1" applyFont="1" applyFill="1" applyBorder="1" applyAlignment="1">
      <alignment horizontal="center" vertical="center"/>
    </xf>
    <xf numFmtId="14" fontId="21" fillId="24" borderId="44" xfId="0" applyNumberFormat="1" applyFont="1" applyFill="1" applyBorder="1" applyAlignment="1">
      <alignment horizontal="center" vertical="center"/>
    </xf>
    <xf numFmtId="0" fontId="20" fillId="24" borderId="0" xfId="0" applyFont="1" applyFill="1" applyAlignment="1">
      <alignment horizontal="center" vertical="center"/>
    </xf>
    <xf numFmtId="0" fontId="21" fillId="24" borderId="0" xfId="0" applyFont="1" applyFill="1" applyAlignment="1">
      <alignment horizontal="center"/>
    </xf>
    <xf numFmtId="0" fontId="23" fillId="24" borderId="0" xfId="0" applyFont="1" applyFill="1" applyAlignment="1">
      <alignment vertical="center"/>
    </xf>
    <xf numFmtId="0" fontId="23" fillId="24" borderId="0" xfId="0" applyFont="1" applyFill="1" applyAlignment="1">
      <alignment vertical="center" wrapText="1"/>
    </xf>
    <xf numFmtId="0" fontId="21" fillId="25" borderId="12" xfId="0" applyFont="1" applyFill="1" applyBorder="1" applyAlignment="1">
      <alignment vertical="center"/>
    </xf>
    <xf numFmtId="0" fontId="23" fillId="24" borderId="0" xfId="0" applyFont="1" applyFill="1" applyAlignment="1">
      <alignment horizontal="center" vertical="center"/>
    </xf>
    <xf numFmtId="0" fontId="33" fillId="26" borderId="66" xfId="0" applyFont="1" applyFill="1" applyBorder="1" applyAlignment="1">
      <alignment horizontal="center"/>
    </xf>
    <xf numFmtId="0" fontId="28" fillId="25" borderId="11" xfId="0" applyFont="1" applyFill="1" applyBorder="1" applyAlignment="1">
      <alignment horizontal="left" vertical="center"/>
    </xf>
    <xf numFmtId="0" fontId="33" fillId="26" borderId="53" xfId="0" applyFont="1" applyFill="1" applyBorder="1" applyAlignment="1">
      <alignment horizontal="center"/>
    </xf>
    <xf numFmtId="0" fontId="44" fillId="24" borderId="0" xfId="0" applyFont="1" applyFill="1" applyAlignment="1">
      <alignment horizontal="center" vertical="top"/>
    </xf>
    <xf numFmtId="0" fontId="27" fillId="24" borderId="75" xfId="0" applyFont="1" applyFill="1" applyBorder="1" applyAlignment="1">
      <alignment horizontal="center" vertical="center"/>
    </xf>
    <xf numFmtId="0" fontId="27" fillId="24" borderId="76" xfId="0" applyFont="1" applyFill="1" applyBorder="1" applyAlignment="1">
      <alignment horizontal="center" vertical="center"/>
    </xf>
    <xf numFmtId="0" fontId="27" fillId="24" borderId="77" xfId="0" applyFont="1" applyFill="1" applyBorder="1" applyAlignment="1">
      <alignment horizontal="center" vertical="center"/>
    </xf>
    <xf numFmtId="0" fontId="33" fillId="24" borderId="82" xfId="0" applyFont="1" applyFill="1" applyBorder="1" applyAlignment="1">
      <alignment horizontal="center" vertical="center"/>
    </xf>
    <xf numFmtId="0" fontId="33" fillId="24" borderId="83" xfId="0" applyFont="1" applyFill="1" applyBorder="1" applyAlignment="1">
      <alignment horizontal="center" vertical="center"/>
    </xf>
    <xf numFmtId="0" fontId="33" fillId="24" borderId="84" xfId="0" applyFont="1" applyFill="1" applyBorder="1" applyAlignment="1">
      <alignment horizontal="center" vertical="center"/>
    </xf>
    <xf numFmtId="0" fontId="33" fillId="24" borderId="80" xfId="0" applyFont="1" applyFill="1" applyBorder="1" applyAlignment="1">
      <alignment horizontal="center" vertical="center"/>
    </xf>
    <xf numFmtId="0" fontId="33" fillId="24" borderId="53" xfId="0" applyFont="1" applyFill="1" applyBorder="1" applyAlignment="1">
      <alignment horizontal="center" vertical="center"/>
    </xf>
    <xf numFmtId="0" fontId="33" fillId="24" borderId="54" xfId="0" applyFont="1" applyFill="1" applyBorder="1" applyAlignment="1">
      <alignment horizontal="center" vertical="center"/>
    </xf>
    <xf numFmtId="0" fontId="33" fillId="24" borderId="78" xfId="0" applyFont="1" applyFill="1" applyBorder="1" applyAlignment="1">
      <alignment horizontal="center" vertical="center"/>
    </xf>
    <xf numFmtId="0" fontId="33" fillId="24" borderId="11" xfId="0" applyFont="1" applyFill="1" applyBorder="1" applyAlignment="1">
      <alignment horizontal="center" vertical="center"/>
    </xf>
    <xf numFmtId="0" fontId="33" fillId="24" borderId="52" xfId="0" applyFont="1" applyFill="1" applyBorder="1" applyAlignment="1">
      <alignment horizontal="center" vertical="center"/>
    </xf>
    <xf numFmtId="0" fontId="27" fillId="24" borderId="70" xfId="0" applyFont="1" applyFill="1" applyBorder="1" applyAlignment="1">
      <alignment horizontal="center" vertical="center"/>
    </xf>
    <xf numFmtId="0" fontId="27" fillId="24" borderId="71" xfId="0" applyFont="1" applyFill="1" applyBorder="1" applyAlignment="1">
      <alignment horizontal="center" vertical="center"/>
    </xf>
    <xf numFmtId="0" fontId="27" fillId="24" borderId="72" xfId="0" applyFont="1" applyFill="1" applyBorder="1" applyAlignment="1">
      <alignment horizontal="center" vertical="center"/>
    </xf>
    <xf numFmtId="0" fontId="27" fillId="24" borderId="78" xfId="0" applyFont="1" applyFill="1" applyBorder="1" applyAlignment="1">
      <alignment horizontal="center" vertical="center"/>
    </xf>
    <xf numFmtId="0" fontId="27" fillId="24" borderId="11" xfId="0" applyFont="1" applyFill="1" applyBorder="1" applyAlignment="1">
      <alignment horizontal="center" vertical="center"/>
    </xf>
    <xf numFmtId="0" fontId="27" fillId="24" borderId="52" xfId="0" applyFont="1" applyFill="1" applyBorder="1" applyAlignment="1">
      <alignment horizontal="center" vertical="center"/>
    </xf>
    <xf numFmtId="0" fontId="40" fillId="28" borderId="47" xfId="0" applyFont="1" applyFill="1" applyBorder="1" applyAlignment="1">
      <alignment horizontal="center" vertical="center"/>
    </xf>
    <xf numFmtId="0" fontId="40" fillId="28" borderId="48" xfId="0" applyFont="1" applyFill="1" applyBorder="1" applyAlignment="1">
      <alignment horizontal="center" vertical="center"/>
    </xf>
    <xf numFmtId="0" fontId="40" fillId="28" borderId="50" xfId="0" applyFont="1" applyFill="1" applyBorder="1" applyAlignment="1">
      <alignment horizontal="center" vertical="center"/>
    </xf>
    <xf numFmtId="0" fontId="25" fillId="26" borderId="47" xfId="0" applyFont="1" applyFill="1" applyBorder="1" applyAlignment="1">
      <alignment horizontal="center" vertical="center" wrapText="1"/>
    </xf>
    <xf numFmtId="0" fontId="25" fillId="26" borderId="49" xfId="0" applyFont="1" applyFill="1" applyBorder="1" applyAlignment="1">
      <alignment horizontal="center" vertical="center" wrapText="1"/>
    </xf>
    <xf numFmtId="0" fontId="39" fillId="26" borderId="40" xfId="0" applyFont="1" applyFill="1" applyBorder="1" applyAlignment="1">
      <alignment horizontal="center" vertical="center"/>
    </xf>
    <xf numFmtId="0" fontId="39" fillId="26" borderId="49" xfId="0" applyFont="1" applyFill="1" applyBorder="1" applyAlignment="1">
      <alignment horizontal="center" vertical="center"/>
    </xf>
    <xf numFmtId="0" fontId="33" fillId="24" borderId="0" xfId="0" applyFont="1" applyFill="1" applyAlignment="1">
      <alignment horizontal="left" vertical="center" wrapText="1"/>
    </xf>
    <xf numFmtId="0" fontId="37" fillId="24" borderId="0" xfId="0" applyFont="1" applyFill="1" applyAlignment="1">
      <alignment horizontal="center" vertical="top"/>
    </xf>
    <xf numFmtId="0" fontId="44" fillId="24" borderId="0" xfId="0" applyFont="1" applyFill="1" applyAlignment="1">
      <alignment horizontal="left" vertical="top"/>
    </xf>
    <xf numFmtId="0" fontId="33" fillId="24" borderId="0" xfId="0" applyFont="1" applyFill="1" applyAlignment="1">
      <alignment horizontal="left" vertical="top" wrapText="1"/>
    </xf>
    <xf numFmtId="0" fontId="21" fillId="24" borderId="12" xfId="0" applyFont="1" applyFill="1" applyBorder="1" applyAlignment="1">
      <alignment horizontal="center" vertical="center"/>
    </xf>
    <xf numFmtId="0" fontId="20" fillId="24" borderId="14" xfId="0" applyFont="1" applyFill="1" applyBorder="1" applyAlignment="1">
      <alignment horizontal="center" vertical="center"/>
    </xf>
    <xf numFmtId="49" fontId="27" fillId="24" borderId="64" xfId="0" applyNumberFormat="1" applyFont="1" applyFill="1" applyBorder="1" applyAlignment="1">
      <alignment horizontal="center" vertical="center"/>
    </xf>
    <xf numFmtId="49" fontId="27" fillId="24" borderId="37" xfId="0" applyNumberFormat="1" applyFont="1" applyFill="1" applyBorder="1" applyAlignment="1">
      <alignment horizontal="center" vertical="center"/>
    </xf>
    <xf numFmtId="49" fontId="27" fillId="24" borderId="56" xfId="0" applyNumberFormat="1" applyFont="1" applyFill="1" applyBorder="1" applyAlignment="1">
      <alignment horizontal="center" vertical="center"/>
    </xf>
    <xf numFmtId="49" fontId="27" fillId="24" borderId="62" xfId="0" applyNumberFormat="1" applyFont="1" applyFill="1" applyBorder="1" applyAlignment="1">
      <alignment horizontal="center" vertical="center"/>
    </xf>
    <xf numFmtId="49" fontId="27" fillId="24" borderId="10" xfId="0" applyNumberFormat="1" applyFont="1" applyFill="1" applyBorder="1" applyAlignment="1">
      <alignment horizontal="center" vertical="center"/>
    </xf>
    <xf numFmtId="49" fontId="27" fillId="24" borderId="63" xfId="0" applyNumberFormat="1" applyFont="1" applyFill="1" applyBorder="1" applyAlignment="1">
      <alignment horizontal="center" vertical="center"/>
    </xf>
    <xf numFmtId="14" fontId="21" fillId="24" borderId="25" xfId="0" applyNumberFormat="1" applyFont="1" applyFill="1" applyBorder="1" applyAlignment="1">
      <alignment horizontal="center" vertical="center"/>
    </xf>
    <xf numFmtId="14" fontId="21" fillId="24" borderId="31" xfId="0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4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3" builtinId="8"/>
    <cellStyle name="Input" xfId="34" xr:uid="{00000000-0005-0000-0000-000021000000}"/>
    <cellStyle name="Komma 2" xfId="46" xr:uid="{FB5FB9B6-F9F7-4204-8871-9E22C5C1D82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2" xr:uid="{F3417CC3-E9AF-421A-99F6-68F251ECD8AA}"/>
    <cellStyle name="Note" xfId="37" xr:uid="{00000000-0005-0000-0000-000025000000}"/>
    <cellStyle name="Output" xfId="38" xr:uid="{00000000-0005-0000-0000-000026000000}"/>
    <cellStyle name="Standaard 2" xfId="45" xr:uid="{72F0597F-81EC-44BC-942A-05214D00397B}"/>
    <cellStyle name="Title" xfId="39" xr:uid="{00000000-0005-0000-0000-000028000000}"/>
    <cellStyle name="Total" xfId="40" xr:uid="{00000000-0005-0000-0000-000029000000}"/>
    <cellStyle name="Warning Text" xfId="41" xr:uid="{00000000-0005-0000-0000-00002A000000}"/>
  </cellStyles>
  <dxfs count="50"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6" tint="0.39994506668294322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70C2"/>
      <color rgb="FF000080"/>
      <color rgb="FFB0BB17"/>
      <color rgb="FFFF99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711777</xdr:colOff>
      <xdr:row>4</xdr:row>
      <xdr:rowOff>212725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C6170E0-191E-FE6C-626A-9F8F38473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92175" y="0"/>
          <a:ext cx="1607127" cy="1203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704850</xdr:colOff>
      <xdr:row>0</xdr:row>
      <xdr:rowOff>0</xdr:rowOff>
    </xdr:from>
    <xdr:to>
      <xdr:col>20</xdr:col>
      <xdr:colOff>711777</xdr:colOff>
      <xdr:row>4</xdr:row>
      <xdr:rowOff>212725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06E34D1-352B-4D05-B2EE-CD4BD5CB3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1700" y="0"/>
          <a:ext cx="1607127" cy="1203325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0</xdr:row>
      <xdr:rowOff>95250</xdr:rowOff>
    </xdr:from>
    <xdr:to>
      <xdr:col>20</xdr:col>
      <xdr:colOff>466725</xdr:colOff>
      <xdr:row>24</xdr:row>
      <xdr:rowOff>57150</xdr:rowOff>
    </xdr:to>
    <xdr:grpSp>
      <xdr:nvGrpSpPr>
        <xdr:cNvPr id="3" name="Groep 2">
          <a:extLst>
            <a:ext uri="{FF2B5EF4-FFF2-40B4-BE49-F238E27FC236}">
              <a16:creationId xmlns:a16="http://schemas.microsoft.com/office/drawing/2014/main" id="{97EDBC5D-5CF0-469A-A1CC-6B8837591A61}"/>
            </a:ext>
          </a:extLst>
        </xdr:cNvPr>
        <xdr:cNvGrpSpPr/>
      </xdr:nvGrpSpPr>
      <xdr:grpSpPr>
        <a:xfrm>
          <a:off x="1524000" y="95250"/>
          <a:ext cx="13439775" cy="6238875"/>
          <a:chOff x="1628775" y="28575"/>
          <a:chExt cx="13439775" cy="6238875"/>
        </a:xfrm>
      </xdr:grpSpPr>
      <xdr:sp macro="" textlink="">
        <xdr:nvSpPr>
          <xdr:cNvPr id="4" name="Tekstballon: rechthoek 3">
            <a:extLst>
              <a:ext uri="{FF2B5EF4-FFF2-40B4-BE49-F238E27FC236}">
                <a16:creationId xmlns:a16="http://schemas.microsoft.com/office/drawing/2014/main" id="{220E1142-1C41-FB63-2C1D-FD707275B80E}"/>
              </a:ext>
            </a:extLst>
          </xdr:cNvPr>
          <xdr:cNvSpPr/>
        </xdr:nvSpPr>
        <xdr:spPr>
          <a:xfrm>
            <a:off x="1628775" y="3838575"/>
            <a:ext cx="1190625" cy="498348"/>
          </a:xfrm>
          <a:prstGeom prst="wedgeRectCallout">
            <a:avLst>
              <a:gd name="adj1" fmla="val 2334"/>
              <a:gd name="adj2" fmla="val -106609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"chargé" ou "vide".</a:t>
            </a:r>
          </a:p>
        </xdr:txBody>
      </xdr:sp>
      <xdr:sp macro="" textlink="">
        <xdr:nvSpPr>
          <xdr:cNvPr id="5" name="Tekstballon: rechthoek 4">
            <a:extLst>
              <a:ext uri="{FF2B5EF4-FFF2-40B4-BE49-F238E27FC236}">
                <a16:creationId xmlns:a16="http://schemas.microsoft.com/office/drawing/2014/main" id="{2A5F20E9-C60A-F1B3-20CD-9B4B27924335}"/>
              </a:ext>
            </a:extLst>
          </xdr:cNvPr>
          <xdr:cNvSpPr/>
        </xdr:nvSpPr>
        <xdr:spPr>
          <a:xfrm>
            <a:off x="2962274" y="4333874"/>
            <a:ext cx="1371601" cy="1181101"/>
          </a:xfrm>
          <a:prstGeom prst="wedgeRectCallout">
            <a:avLst>
              <a:gd name="adj1" fmla="val -1405"/>
              <a:gd name="adj2" fmla="val -14519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Le départ est automatiquement comblé par l'arrivée du voyage précédent, sauf pour le premier voyage.</a:t>
            </a:r>
          </a:p>
        </xdr:txBody>
      </xdr:sp>
      <xdr:sp macro="" textlink="">
        <xdr:nvSpPr>
          <xdr:cNvPr id="6" name="Tekstballon: rechthoek 5">
            <a:extLst>
              <a:ext uri="{FF2B5EF4-FFF2-40B4-BE49-F238E27FC236}">
                <a16:creationId xmlns:a16="http://schemas.microsoft.com/office/drawing/2014/main" id="{A3264EA8-C6CA-17F5-646A-DFDDA5364E8F}"/>
              </a:ext>
            </a:extLst>
          </xdr:cNvPr>
          <xdr:cNvSpPr/>
        </xdr:nvSpPr>
        <xdr:spPr>
          <a:xfrm>
            <a:off x="4514850" y="1343024"/>
            <a:ext cx="1704975" cy="619126"/>
          </a:xfrm>
          <a:prstGeom prst="wedgeRectCallout">
            <a:avLst>
              <a:gd name="adj1" fmla="val 97661"/>
              <a:gd name="adj2" fmla="val -5121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Saisissez A, B et C et la consommation est calculée.</a:t>
            </a:r>
          </a:p>
        </xdr:txBody>
      </xdr:sp>
      <xdr:sp macro="" textlink="">
        <xdr:nvSpPr>
          <xdr:cNvPr id="7" name="Tekstballon: rechthoek 6">
            <a:extLst>
              <a:ext uri="{FF2B5EF4-FFF2-40B4-BE49-F238E27FC236}">
                <a16:creationId xmlns:a16="http://schemas.microsoft.com/office/drawing/2014/main" id="{9F0AC8EB-D61F-4555-F260-4D885BE024DF}"/>
              </a:ext>
            </a:extLst>
          </xdr:cNvPr>
          <xdr:cNvSpPr/>
        </xdr:nvSpPr>
        <xdr:spPr>
          <a:xfrm>
            <a:off x="7448550" y="28575"/>
            <a:ext cx="2143125" cy="628650"/>
          </a:xfrm>
          <a:prstGeom prst="wedgeRectCallout">
            <a:avLst>
              <a:gd name="adj1" fmla="val -69194"/>
              <a:gd name="adj2" fmla="val 126725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Sélectionnez le carburant. Le facteur d'émission apparaît automatiquement en rouge</a:t>
            </a:r>
          </a:p>
        </xdr:txBody>
      </xdr:sp>
      <xdr:sp macro="" textlink="">
        <xdr:nvSpPr>
          <xdr:cNvPr id="8" name="Tekstballon: rechthoek 7">
            <a:extLst>
              <a:ext uri="{FF2B5EF4-FFF2-40B4-BE49-F238E27FC236}">
                <a16:creationId xmlns:a16="http://schemas.microsoft.com/office/drawing/2014/main" id="{3E379607-5ABA-56B5-1B37-2AD156C51495}"/>
              </a:ext>
            </a:extLst>
          </xdr:cNvPr>
          <xdr:cNvSpPr/>
        </xdr:nvSpPr>
        <xdr:spPr>
          <a:xfrm>
            <a:off x="9788526" y="4311650"/>
            <a:ext cx="3041650" cy="1384300"/>
          </a:xfrm>
          <a:prstGeom prst="wedgeRectCallout">
            <a:avLst>
              <a:gd name="adj1" fmla="val -38246"/>
              <a:gd name="adj2" fmla="val -1202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* Si vous choisissez "chargé" comme type dans la colonne E, le champ "kilomètres vides" est grisé car il n'est pas nécessaire. * Si vous choisissez "vide" comme type dans la colonne E, les champs "kilomètres chargés", "passagers transportés" et "passagers x km" sont grisés car ils ne sont plus pertinents. </a:t>
            </a:r>
          </a:p>
        </xdr:txBody>
      </xdr:sp>
      <xdr:sp macro="" textlink="">
        <xdr:nvSpPr>
          <xdr:cNvPr id="9" name="Tekstballon: rechthoek 8">
            <a:extLst>
              <a:ext uri="{FF2B5EF4-FFF2-40B4-BE49-F238E27FC236}">
                <a16:creationId xmlns:a16="http://schemas.microsoft.com/office/drawing/2014/main" id="{A69C8251-CEFD-BF95-5258-2C1E77AC0204}"/>
              </a:ext>
            </a:extLst>
          </xdr:cNvPr>
          <xdr:cNvSpPr/>
        </xdr:nvSpPr>
        <xdr:spPr>
          <a:xfrm>
            <a:off x="12334875" y="714375"/>
            <a:ext cx="1819275" cy="612648"/>
          </a:xfrm>
          <a:prstGeom prst="wedgeRectCallout">
            <a:avLst>
              <a:gd name="adj1" fmla="val 43925"/>
              <a:gd name="adj2" fmla="val 101368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Ne rien remplir, calculs automatiques en fonction de "chargé" ou "vide".</a:t>
            </a:r>
          </a:p>
        </xdr:txBody>
      </xdr:sp>
      <xdr:sp macro="" textlink="">
        <xdr:nvSpPr>
          <xdr:cNvPr id="10" name="Tekstballon: rechthoek 9">
            <a:extLst>
              <a:ext uri="{FF2B5EF4-FFF2-40B4-BE49-F238E27FC236}">
                <a16:creationId xmlns:a16="http://schemas.microsoft.com/office/drawing/2014/main" id="{2F40BDDF-8E3D-9B84-7AF2-D68CC6E1727A}"/>
              </a:ext>
            </a:extLst>
          </xdr:cNvPr>
          <xdr:cNvSpPr/>
        </xdr:nvSpPr>
        <xdr:spPr>
          <a:xfrm>
            <a:off x="12919075" y="3444875"/>
            <a:ext cx="835025" cy="631825"/>
          </a:xfrm>
          <a:prstGeom prst="wedgeRectCallout">
            <a:avLst>
              <a:gd name="adj1" fmla="val -4482"/>
              <a:gd name="adj2" fmla="val -95793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litres x facteur d'émission</a:t>
            </a:r>
          </a:p>
        </xdr:txBody>
      </xdr:sp>
      <xdr:sp macro="" textlink="">
        <xdr:nvSpPr>
          <xdr:cNvPr id="11" name="Tekstballon: rechthoek 10">
            <a:extLst>
              <a:ext uri="{FF2B5EF4-FFF2-40B4-BE49-F238E27FC236}">
                <a16:creationId xmlns:a16="http://schemas.microsoft.com/office/drawing/2014/main" id="{46B0F577-C867-9AA7-C42E-6D13E88B180A}"/>
              </a:ext>
            </a:extLst>
          </xdr:cNvPr>
          <xdr:cNvSpPr/>
        </xdr:nvSpPr>
        <xdr:spPr>
          <a:xfrm>
            <a:off x="13639800" y="4019550"/>
            <a:ext cx="1000125" cy="819150"/>
          </a:xfrm>
          <a:prstGeom prst="wedgeRectCallout">
            <a:avLst>
              <a:gd name="adj1" fmla="val -11429"/>
              <a:gd name="adj2" fmla="val -129760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divisés par le nombre de passagers transportés</a:t>
            </a:r>
          </a:p>
        </xdr:txBody>
      </xdr:sp>
      <xdr:sp macro="" textlink="">
        <xdr:nvSpPr>
          <xdr:cNvPr id="12" name="Tekstballon: rechthoek 11">
            <a:extLst>
              <a:ext uri="{FF2B5EF4-FFF2-40B4-BE49-F238E27FC236}">
                <a16:creationId xmlns:a16="http://schemas.microsoft.com/office/drawing/2014/main" id="{ECD34F88-35B2-2D36-3C9D-A5AE847B4B62}"/>
              </a:ext>
            </a:extLst>
          </xdr:cNvPr>
          <xdr:cNvSpPr/>
        </xdr:nvSpPr>
        <xdr:spPr>
          <a:xfrm>
            <a:off x="14268451" y="5314950"/>
            <a:ext cx="800099" cy="952500"/>
          </a:xfrm>
          <a:prstGeom prst="wedgeRectCallout">
            <a:avLst>
              <a:gd name="adj1" fmla="val 34409"/>
              <a:gd name="adj2" fmla="val -224277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Kg de CO2 divisé par passager/kilomètre</a:t>
            </a:r>
          </a:p>
        </xdr:txBody>
      </xdr:sp>
      <xdr:sp macro="" textlink="">
        <xdr:nvSpPr>
          <xdr:cNvPr id="13" name="Tekstballon: rechthoek 12">
            <a:extLst>
              <a:ext uri="{FF2B5EF4-FFF2-40B4-BE49-F238E27FC236}">
                <a16:creationId xmlns:a16="http://schemas.microsoft.com/office/drawing/2014/main" id="{99101792-157D-DB94-CED4-7AB7E513DED2}"/>
              </a:ext>
            </a:extLst>
          </xdr:cNvPr>
          <xdr:cNvSpPr/>
        </xdr:nvSpPr>
        <xdr:spPr>
          <a:xfrm>
            <a:off x="5734051" y="4333874"/>
            <a:ext cx="1676399" cy="838200"/>
          </a:xfrm>
          <a:prstGeom prst="wedgeRectCallout">
            <a:avLst>
              <a:gd name="adj1" fmla="val -19340"/>
              <a:gd name="adj2" fmla="val -183064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'Contenu bunkers start trip' est automatiquement rempli par 'contenu bunkers end trip'</a:t>
            </a:r>
          </a:p>
        </xdr:txBody>
      </xdr:sp>
      <xdr:sp macro="" textlink="">
        <xdr:nvSpPr>
          <xdr:cNvPr id="14" name="Tekstballon: rechthoek 13">
            <a:extLst>
              <a:ext uri="{FF2B5EF4-FFF2-40B4-BE49-F238E27FC236}">
                <a16:creationId xmlns:a16="http://schemas.microsoft.com/office/drawing/2014/main" id="{A4E9B64F-1CE0-A237-59B4-001173834652}"/>
              </a:ext>
            </a:extLst>
          </xdr:cNvPr>
          <xdr:cNvSpPr/>
        </xdr:nvSpPr>
        <xdr:spPr>
          <a:xfrm>
            <a:off x="7848600" y="4333874"/>
            <a:ext cx="1838325" cy="314325"/>
          </a:xfrm>
          <a:prstGeom prst="wedgeRectCallout">
            <a:avLst>
              <a:gd name="adj1" fmla="val 29567"/>
              <a:gd name="adj2" fmla="val -386041"/>
            </a:avLst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calcul automatique</a:t>
            </a:r>
          </a:p>
        </xdr:txBody>
      </xdr:sp>
      <xdr:sp macro="" textlink="">
        <xdr:nvSpPr>
          <xdr:cNvPr id="15" name="Tekstballon: rechthoek 14">
            <a:extLst>
              <a:ext uri="{FF2B5EF4-FFF2-40B4-BE49-F238E27FC236}">
                <a16:creationId xmlns:a16="http://schemas.microsoft.com/office/drawing/2014/main" id="{00A67A5F-44DE-8D30-97CE-05BA0312655A}"/>
              </a:ext>
            </a:extLst>
          </xdr:cNvPr>
          <xdr:cNvSpPr/>
        </xdr:nvSpPr>
        <xdr:spPr>
          <a:xfrm>
            <a:off x="4581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16" name="Tekstballon: rechthoek 15">
            <a:extLst>
              <a:ext uri="{FF2B5EF4-FFF2-40B4-BE49-F238E27FC236}">
                <a16:creationId xmlns:a16="http://schemas.microsoft.com/office/drawing/2014/main" id="{096D32F5-BB47-9E83-966A-5C82186ACF0A}"/>
              </a:ext>
            </a:extLst>
          </xdr:cNvPr>
          <xdr:cNvSpPr/>
        </xdr:nvSpPr>
        <xdr:spPr>
          <a:xfrm>
            <a:off x="7905750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  <xdr:sp macro="" textlink="">
        <xdr:nvSpPr>
          <xdr:cNvPr id="17" name="Tekstballon: rechthoek 16">
            <a:extLst>
              <a:ext uri="{FF2B5EF4-FFF2-40B4-BE49-F238E27FC236}">
                <a16:creationId xmlns:a16="http://schemas.microsoft.com/office/drawing/2014/main" id="{815054D2-CEE5-2693-9B61-0E68654F9B85}"/>
              </a:ext>
            </a:extLst>
          </xdr:cNvPr>
          <xdr:cNvSpPr/>
        </xdr:nvSpPr>
        <xdr:spPr>
          <a:xfrm>
            <a:off x="6867525" y="3400425"/>
            <a:ext cx="742950" cy="266700"/>
          </a:xfrm>
          <a:prstGeom prst="wedgeRectCallout">
            <a:avLst>
              <a:gd name="adj1" fmla="val 7838"/>
              <a:gd name="adj2" fmla="val -141703"/>
            </a:avLst>
          </a:prstGeom>
        </xdr:spPr>
        <xdr:style>
          <a:lnRef idx="0">
            <a:schemeClr val="accent6"/>
          </a:lnRef>
          <a:fillRef idx="3">
            <a:schemeClr val="accent6"/>
          </a:fillRef>
          <a:effectRef idx="3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ctr"/>
            <a:r>
              <a:rPr lang="nl-NL" sz="1100">
                <a:solidFill>
                  <a:schemeClr val="lt1"/>
                </a:solidFill>
                <a:latin typeface="+mn-lt"/>
                <a:ea typeface="+mn-ea"/>
                <a:cs typeface="+mn-cs"/>
              </a:rPr>
              <a:t>remplir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A657-787B-485D-859C-80314D58FDD4}">
  <sheetPr codeName="Blad2">
    <pageSetUpPr fitToPage="1"/>
  </sheetPr>
  <dimension ref="A1:AO56"/>
  <sheetViews>
    <sheetView showGridLines="0" showZeros="0" tabSelected="1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9" width="11.7109375" style="5" customWidth="1"/>
    <col min="20" max="20" width="12.28515625" style="5" customWidth="1"/>
    <col min="21" max="21" width="11.7109375" style="6" customWidth="1"/>
    <col min="22" max="23" width="11.7109375" style="63" hidden="1" customWidth="1"/>
    <col min="24" max="24" width="15.7109375" style="63" hidden="1" customWidth="1"/>
    <col min="25" max="27" width="15.7109375" style="63" customWidth="1"/>
    <col min="28" max="28" width="9.140625" style="63" customWidth="1"/>
    <col min="29" max="30" width="9.140625" style="68" customWidth="1"/>
    <col min="31" max="31" width="9.140625" style="6" customWidth="1"/>
    <col min="32" max="32" width="9.140625" style="6"/>
    <col min="33" max="33" width="9.42578125" style="6" bestFit="1" customWidth="1"/>
    <col min="34" max="16384" width="9.140625" style="6"/>
  </cols>
  <sheetData>
    <row r="1" spans="1:41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3"/>
    </row>
    <row r="2" spans="1:41" ht="20.100000000000001" customHeight="1" x14ac:dyDescent="0.2">
      <c r="B2" s="165" t="s">
        <v>32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P2" s="4"/>
      <c r="Q2" s="4"/>
      <c r="R2" s="4"/>
      <c r="S2" s="4"/>
      <c r="T2" s="4"/>
      <c r="U2" s="3"/>
    </row>
    <row r="3" spans="1:41" ht="20.100000000000001" customHeight="1" x14ac:dyDescent="0.2">
      <c r="B3" s="172"/>
      <c r="C3" s="172"/>
      <c r="D3" s="172"/>
      <c r="E3" s="172"/>
      <c r="F3" s="172"/>
      <c r="G3" s="172"/>
      <c r="H3" s="172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41" s="7" customFormat="1" ht="20.100000000000001" customHeight="1" x14ac:dyDescent="0.2">
      <c r="A4" s="2"/>
      <c r="B4" s="173" t="s">
        <v>33</v>
      </c>
      <c r="C4" s="173" t="s">
        <v>2</v>
      </c>
      <c r="D4" s="15" t="s">
        <v>1</v>
      </c>
      <c r="E4" s="166" t="s">
        <v>95</v>
      </c>
      <c r="F4" s="166"/>
      <c r="G4" s="166"/>
      <c r="H4" s="16" t="s">
        <v>12</v>
      </c>
      <c r="I4" s="10" t="s">
        <v>1</v>
      </c>
      <c r="J4" s="178">
        <v>0</v>
      </c>
      <c r="K4" s="178"/>
      <c r="L4" s="178"/>
      <c r="M4" s="178"/>
      <c r="N4" s="178"/>
      <c r="O4" s="2"/>
      <c r="P4" s="1"/>
      <c r="Q4" s="1"/>
      <c r="R4" s="1"/>
      <c r="S4" s="2"/>
      <c r="T4" s="1"/>
      <c r="U4" s="2"/>
      <c r="V4" s="64"/>
      <c r="W4" s="64"/>
      <c r="X4" s="64"/>
      <c r="Y4" s="64"/>
      <c r="Z4" s="64"/>
      <c r="AA4" s="64"/>
      <c r="AB4" s="64"/>
      <c r="AC4" s="69"/>
      <c r="AD4" s="69"/>
    </row>
    <row r="5" spans="1:41" s="7" customFormat="1" ht="20.100000000000001" customHeight="1" x14ac:dyDescent="0.2">
      <c r="A5" s="2"/>
      <c r="B5" s="174" t="s">
        <v>34</v>
      </c>
      <c r="C5" s="174" t="s">
        <v>11</v>
      </c>
      <c r="D5" s="15" t="s">
        <v>1</v>
      </c>
      <c r="E5" s="175"/>
      <c r="F5" s="175"/>
      <c r="G5" s="175"/>
      <c r="H5" s="16" t="s">
        <v>35</v>
      </c>
      <c r="I5" s="10" t="s">
        <v>1</v>
      </c>
      <c r="J5" s="29" t="s">
        <v>94</v>
      </c>
      <c r="K5" s="18" t="s">
        <v>13</v>
      </c>
      <c r="L5" s="17">
        <f>IF(J5="Diesel (fossile)",2.657,2.471)</f>
        <v>2.657</v>
      </c>
      <c r="M5" s="210" t="s">
        <v>37</v>
      </c>
      <c r="N5" s="210"/>
      <c r="O5" s="2"/>
      <c r="P5" s="62"/>
      <c r="Q5" s="1"/>
      <c r="R5" s="1"/>
      <c r="S5" s="1"/>
      <c r="T5" s="1"/>
      <c r="U5" s="2"/>
      <c r="V5" s="64"/>
      <c r="W5" s="64"/>
      <c r="X5" s="64"/>
      <c r="Y5" s="64"/>
      <c r="Z5" s="64"/>
      <c r="AA5" s="64"/>
      <c r="AB5" s="64"/>
      <c r="AC5" s="69"/>
      <c r="AD5" s="69"/>
    </row>
    <row r="6" spans="1:41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64"/>
      <c r="W6" s="64"/>
      <c r="X6" s="64"/>
      <c r="Y6" s="64"/>
      <c r="Z6" s="64"/>
      <c r="AA6" s="64"/>
      <c r="AB6" s="64"/>
      <c r="AC6" s="69"/>
      <c r="AD6" s="69"/>
    </row>
    <row r="7" spans="1:41" s="9" customFormat="1" ht="27" customHeight="1" x14ac:dyDescent="0.2">
      <c r="A7" s="13"/>
      <c r="C7" s="10"/>
      <c r="D7" s="10"/>
      <c r="E7" s="150" t="s">
        <v>38</v>
      </c>
      <c r="F7" s="151"/>
      <c r="G7" s="152"/>
      <c r="H7" s="150" t="s">
        <v>39</v>
      </c>
      <c r="I7" s="151"/>
      <c r="J7" s="151"/>
      <c r="K7" s="151"/>
      <c r="L7" s="151"/>
      <c r="M7" s="151"/>
      <c r="N7" s="152"/>
      <c r="O7" s="150" t="s">
        <v>40</v>
      </c>
      <c r="P7" s="151"/>
      <c r="Q7" s="151"/>
      <c r="R7" s="151"/>
      <c r="S7" s="150" t="s">
        <v>41</v>
      </c>
      <c r="T7" s="151"/>
      <c r="U7" s="152"/>
      <c r="V7" s="65"/>
      <c r="W7" s="65"/>
      <c r="X7" s="65"/>
      <c r="Y7" s="65"/>
      <c r="Z7" s="65"/>
      <c r="AA7" s="65"/>
      <c r="AB7" s="65"/>
      <c r="AC7" s="70"/>
      <c r="AD7" s="70"/>
    </row>
    <row r="8" spans="1:41" s="8" customFormat="1" ht="15" customHeight="1" x14ac:dyDescent="0.2">
      <c r="A8" s="1"/>
      <c r="B8" s="19"/>
      <c r="C8" s="19"/>
      <c r="D8" s="19"/>
      <c r="E8" s="73" t="s">
        <v>0</v>
      </c>
      <c r="F8" s="212" t="s">
        <v>44</v>
      </c>
      <c r="G8" s="215" t="s">
        <v>45</v>
      </c>
      <c r="H8" s="159" t="s">
        <v>3</v>
      </c>
      <c r="I8" s="160"/>
      <c r="J8" s="177" t="s">
        <v>4</v>
      </c>
      <c r="K8" s="160"/>
      <c r="L8" s="179" t="s">
        <v>5</v>
      </c>
      <c r="M8" s="160"/>
      <c r="N8" s="77" t="s">
        <v>17</v>
      </c>
      <c r="O8" s="86"/>
      <c r="P8" s="87" t="s">
        <v>9</v>
      </c>
      <c r="Q8" s="87" t="s">
        <v>10</v>
      </c>
      <c r="R8" s="88" t="s">
        <v>16</v>
      </c>
      <c r="S8" s="106" t="s">
        <v>0</v>
      </c>
      <c r="T8" s="130" t="s">
        <v>61</v>
      </c>
      <c r="U8" s="107" t="s">
        <v>66</v>
      </c>
      <c r="V8" s="64"/>
      <c r="W8" s="64"/>
      <c r="X8" s="64"/>
      <c r="Y8" s="64"/>
      <c r="Z8" s="64"/>
      <c r="AA8" s="64"/>
      <c r="AB8" s="64"/>
      <c r="AC8" s="64"/>
      <c r="AD8" s="64"/>
    </row>
    <row r="9" spans="1:41" s="8" customFormat="1" ht="15" customHeight="1" x14ac:dyDescent="0.2">
      <c r="A9" s="1"/>
      <c r="B9" s="19"/>
      <c r="C9" s="19"/>
      <c r="D9" s="19"/>
      <c r="E9" s="74" t="s">
        <v>30</v>
      </c>
      <c r="F9" s="213"/>
      <c r="G9" s="216"/>
      <c r="H9" s="161" t="s">
        <v>46</v>
      </c>
      <c r="I9" s="156"/>
      <c r="J9" s="80" t="s">
        <v>55</v>
      </c>
      <c r="K9" s="79"/>
      <c r="L9" s="155" t="s">
        <v>46</v>
      </c>
      <c r="M9" s="156"/>
      <c r="N9" s="78"/>
      <c r="O9" s="89"/>
      <c r="P9" s="90" t="s">
        <v>0</v>
      </c>
      <c r="Q9" s="90"/>
      <c r="R9" s="91" t="s">
        <v>60</v>
      </c>
      <c r="S9" s="108" t="s">
        <v>61</v>
      </c>
      <c r="T9" s="109" t="s">
        <v>63</v>
      </c>
      <c r="U9" s="110" t="s">
        <v>67</v>
      </c>
      <c r="V9" s="64"/>
      <c r="W9" s="64"/>
      <c r="X9" s="64"/>
      <c r="Y9" s="64"/>
      <c r="Z9" s="64"/>
      <c r="AA9" s="64"/>
      <c r="AB9" s="64"/>
      <c r="AC9" s="64"/>
      <c r="AD9" s="64"/>
    </row>
    <row r="10" spans="1:41" s="7" customFormat="1" ht="15" x14ac:dyDescent="0.2">
      <c r="A10" s="2"/>
      <c r="B10" s="19"/>
      <c r="C10" s="176"/>
      <c r="D10" s="176"/>
      <c r="E10" s="75" t="s">
        <v>42</v>
      </c>
      <c r="F10" s="213"/>
      <c r="G10" s="216"/>
      <c r="H10" s="161" t="s">
        <v>54</v>
      </c>
      <c r="I10" s="156"/>
      <c r="J10" s="80" t="s">
        <v>56</v>
      </c>
      <c r="K10" s="79"/>
      <c r="L10" s="155" t="s">
        <v>54</v>
      </c>
      <c r="M10" s="156"/>
      <c r="N10" s="81" t="s">
        <v>47</v>
      </c>
      <c r="O10" s="92" t="s">
        <v>48</v>
      </c>
      <c r="P10" s="90" t="s">
        <v>48</v>
      </c>
      <c r="Q10" s="90" t="s">
        <v>58</v>
      </c>
      <c r="R10" s="91" t="s">
        <v>15</v>
      </c>
      <c r="S10" s="108" t="s">
        <v>62</v>
      </c>
      <c r="T10" s="109" t="s">
        <v>64</v>
      </c>
      <c r="U10" s="110" t="s">
        <v>65</v>
      </c>
      <c r="V10" s="64"/>
      <c r="W10" s="64"/>
      <c r="X10" s="64"/>
      <c r="Y10" s="64"/>
      <c r="Z10" s="64"/>
      <c r="AA10" s="64"/>
      <c r="AB10" s="64"/>
      <c r="AC10" s="69"/>
      <c r="AD10" s="69"/>
    </row>
    <row r="11" spans="1:41" s="21" customFormat="1" ht="15" customHeight="1" thickBot="1" x14ac:dyDescent="0.25">
      <c r="A11" s="20"/>
      <c r="B11" s="19" t="s">
        <v>0</v>
      </c>
      <c r="C11" s="171" t="s">
        <v>0</v>
      </c>
      <c r="D11" s="171"/>
      <c r="E11" s="76" t="s">
        <v>43</v>
      </c>
      <c r="F11" s="214"/>
      <c r="G11" s="217"/>
      <c r="H11" s="162" t="s">
        <v>49</v>
      </c>
      <c r="I11" s="158"/>
      <c r="J11" s="80" t="s">
        <v>50</v>
      </c>
      <c r="K11" s="79"/>
      <c r="L11" s="157" t="s">
        <v>57</v>
      </c>
      <c r="M11" s="158"/>
      <c r="N11" s="81" t="s">
        <v>51</v>
      </c>
      <c r="O11" s="92" t="s">
        <v>52</v>
      </c>
      <c r="P11" s="90" t="s">
        <v>53</v>
      </c>
      <c r="Q11" s="93" t="s">
        <v>59</v>
      </c>
      <c r="R11" s="91" t="s">
        <v>31</v>
      </c>
      <c r="S11" s="111" t="s">
        <v>6</v>
      </c>
      <c r="T11" s="112" t="s">
        <v>6</v>
      </c>
      <c r="U11" s="110" t="s">
        <v>7</v>
      </c>
      <c r="V11" s="66"/>
      <c r="W11" s="66"/>
      <c r="X11" s="66"/>
      <c r="Y11" s="66"/>
      <c r="Z11" s="66"/>
      <c r="AA11" s="66"/>
      <c r="AB11" s="66"/>
      <c r="AC11" s="71"/>
      <c r="AD11" s="71"/>
      <c r="AG11" s="71"/>
      <c r="AH11" s="71"/>
      <c r="AI11" s="71"/>
      <c r="AJ11" s="71"/>
      <c r="AK11" s="71"/>
      <c r="AL11" s="71"/>
      <c r="AM11" s="71"/>
      <c r="AN11" s="71"/>
      <c r="AO11" s="71"/>
    </row>
    <row r="12" spans="1:41" s="53" customFormat="1" ht="29.25" customHeight="1" thickBot="1" x14ac:dyDescent="0.25">
      <c r="B12" s="54" t="s">
        <v>8</v>
      </c>
      <c r="C12" s="211" t="s">
        <v>18</v>
      </c>
      <c r="D12" s="211"/>
      <c r="E12" s="56" t="s">
        <v>68</v>
      </c>
      <c r="F12" s="57" t="s">
        <v>69</v>
      </c>
      <c r="G12" s="55" t="s">
        <v>70</v>
      </c>
      <c r="H12" s="202" t="s">
        <v>69</v>
      </c>
      <c r="I12" s="203"/>
      <c r="J12" s="204" t="s">
        <v>70</v>
      </c>
      <c r="K12" s="205"/>
      <c r="L12" s="204" t="s">
        <v>70</v>
      </c>
      <c r="M12" s="205"/>
      <c r="N12" s="82" t="s">
        <v>71</v>
      </c>
      <c r="O12" s="94" t="s">
        <v>70</v>
      </c>
      <c r="P12" s="95" t="s">
        <v>70</v>
      </c>
      <c r="Q12" s="95" t="s">
        <v>70</v>
      </c>
      <c r="R12" s="96" t="s">
        <v>71</v>
      </c>
      <c r="S12" s="199" t="s">
        <v>71</v>
      </c>
      <c r="T12" s="200"/>
      <c r="U12" s="201"/>
      <c r="V12" s="67" t="s">
        <v>20</v>
      </c>
      <c r="W12" s="67" t="s">
        <v>21</v>
      </c>
      <c r="X12" s="67" t="s">
        <v>22</v>
      </c>
      <c r="Y12" s="67" t="s">
        <v>23</v>
      </c>
      <c r="Z12" s="67" t="s">
        <v>24</v>
      </c>
      <c r="AA12" s="67" t="s">
        <v>25</v>
      </c>
      <c r="AB12" s="67" t="s">
        <v>26</v>
      </c>
      <c r="AC12" s="72"/>
      <c r="AD12" s="72"/>
      <c r="AG12" s="72"/>
      <c r="AH12" s="72"/>
      <c r="AI12" s="72"/>
      <c r="AJ12" s="72"/>
      <c r="AK12" s="72"/>
      <c r="AL12" s="72"/>
      <c r="AM12" s="72"/>
      <c r="AN12" s="72"/>
      <c r="AO12" s="72"/>
    </row>
    <row r="13" spans="1:41" s="7" customFormat="1" ht="21.95" customHeight="1" x14ac:dyDescent="0.2">
      <c r="A13" s="2"/>
      <c r="B13" s="27">
        <v>1</v>
      </c>
      <c r="C13" s="167"/>
      <c r="D13" s="168"/>
      <c r="E13" s="22"/>
      <c r="F13" s="25" t="s">
        <v>93</v>
      </c>
      <c r="G13" s="28"/>
      <c r="H13" s="163">
        <v>0</v>
      </c>
      <c r="I13" s="164"/>
      <c r="J13" s="153"/>
      <c r="K13" s="154"/>
      <c r="L13" s="153"/>
      <c r="M13" s="154"/>
      <c r="N13" s="83">
        <f>H13+J13-L13</f>
        <v>0</v>
      </c>
      <c r="O13" s="97"/>
      <c r="P13" s="98">
        <v>0</v>
      </c>
      <c r="Q13" s="98">
        <v>0</v>
      </c>
      <c r="R13" s="99">
        <f>P13*Q13</f>
        <v>0</v>
      </c>
      <c r="S13" s="113">
        <f>N13*$L$5</f>
        <v>0</v>
      </c>
      <c r="T13" s="114" t="str">
        <f t="shared" ref="T13:T24" si="0">IFERROR((S13/Q13)," ")</f>
        <v xml:space="preserve"> </v>
      </c>
      <c r="U13" s="115" t="str">
        <f t="shared" ref="U13:U24" si="1">IFERROR((S13/R13)*1000, "  ")</f>
        <v xml:space="preserve">  </v>
      </c>
      <c r="V13" s="64" t="b">
        <f t="shared" ref="V13:V38" si="2">_xlfn.ISFORMULA(F13)</f>
        <v>0</v>
      </c>
      <c r="W13" s="64" t="b">
        <f t="shared" ref="W13:W38" si="3">_xlfn.ISFORMULA(H13)</f>
        <v>0</v>
      </c>
      <c r="X13" s="64" t="b">
        <f>_xlfn.ISFORMULA(N13)</f>
        <v>1</v>
      </c>
      <c r="Y13" s="64" t="b">
        <f>_xlfn.ISFORMULA(R13)</f>
        <v>1</v>
      </c>
      <c r="Z13" s="64" t="b">
        <f>_xlfn.ISFORMULA(S13)</f>
        <v>1</v>
      </c>
      <c r="AA13" s="64" t="b">
        <f>_xlfn.ISFORMULA(T13)</f>
        <v>1</v>
      </c>
      <c r="AB13" s="64" t="b">
        <f>_xlfn.ISFORMULA(U13)</f>
        <v>1</v>
      </c>
      <c r="AC13" s="69"/>
      <c r="AD13" s="69"/>
      <c r="AG13" s="69" t="b">
        <f>_xlfn.ISFORMULA(H13)</f>
        <v>0</v>
      </c>
      <c r="AH13" s="69" t="b">
        <f>_xlfn.ISFORMULA(N13)</f>
        <v>1</v>
      </c>
      <c r="AI13" s="69" t="b">
        <f>_xlfn.ISFORMULA(R13)</f>
        <v>1</v>
      </c>
      <c r="AJ13" s="69" t="b">
        <f>_xlfn.ISFORMULA(S13)</f>
        <v>1</v>
      </c>
      <c r="AK13" s="69" t="b">
        <f>_xlfn.ISFORMULA(T13)</f>
        <v>1</v>
      </c>
      <c r="AL13" s="69" t="b">
        <f>_xlfn.ISFORMULA(U13)</f>
        <v>1</v>
      </c>
      <c r="AM13" s="69"/>
      <c r="AN13" s="69"/>
      <c r="AO13" s="69"/>
    </row>
    <row r="14" spans="1:41" s="7" customFormat="1" ht="21.95" customHeight="1" x14ac:dyDescent="0.2">
      <c r="A14" s="2"/>
      <c r="B14" s="27">
        <v>2</v>
      </c>
      <c r="C14" s="169"/>
      <c r="D14" s="170"/>
      <c r="E14" s="23"/>
      <c r="F14" s="26">
        <f t="shared" ref="F14:F38" si="4">G13</f>
        <v>0</v>
      </c>
      <c r="G14" s="37"/>
      <c r="H14" s="142">
        <f>L13</f>
        <v>0</v>
      </c>
      <c r="I14" s="143"/>
      <c r="J14" s="138"/>
      <c r="K14" s="139"/>
      <c r="L14" s="140"/>
      <c r="M14" s="140"/>
      <c r="N14" s="84">
        <f t="shared" ref="N14:N38" si="5">H14+J14-L14</f>
        <v>0</v>
      </c>
      <c r="O14" s="100">
        <v>0</v>
      </c>
      <c r="P14" s="101"/>
      <c r="Q14" s="101"/>
      <c r="R14" s="102">
        <f t="shared" ref="R14:R38" si="6">P14*Q14</f>
        <v>0</v>
      </c>
      <c r="S14" s="116">
        <f t="shared" ref="S14:S23" si="7">N14*$L$5</f>
        <v>0</v>
      </c>
      <c r="T14" s="117" t="str">
        <f t="shared" si="0"/>
        <v xml:space="preserve"> </v>
      </c>
      <c r="U14" s="118" t="str">
        <f t="shared" si="1"/>
        <v xml:space="preserve">  </v>
      </c>
      <c r="V14" s="64" t="b">
        <f t="shared" si="2"/>
        <v>1</v>
      </c>
      <c r="W14" s="64" t="b">
        <f t="shared" si="3"/>
        <v>1</v>
      </c>
      <c r="X14" s="64" t="b">
        <f t="shared" ref="X14:X38" si="8">_xlfn.ISFORMULA(N14)</f>
        <v>1</v>
      </c>
      <c r="Y14" s="64" t="b">
        <f t="shared" ref="Y14:Y38" si="9">_xlfn.ISFORMULA(R14)</f>
        <v>1</v>
      </c>
      <c r="Z14" s="64" t="b">
        <f t="shared" ref="Z14:Z38" si="10">_xlfn.ISFORMULA(S14)</f>
        <v>1</v>
      </c>
      <c r="AA14" s="64" t="b">
        <f t="shared" ref="AA14:AA38" si="11">_xlfn.ISFORMULA(T14)</f>
        <v>1</v>
      </c>
      <c r="AB14" s="64" t="b">
        <f t="shared" ref="AB14:AB37" si="12">_xlfn.ISFORMULA(U14)</f>
        <v>1</v>
      </c>
      <c r="AC14" s="69"/>
      <c r="AD14" s="69"/>
      <c r="AG14" s="69" t="b">
        <f t="shared" ref="AG14:AG38" si="13">_xlfn.ISFORMULA(H14)</f>
        <v>1</v>
      </c>
      <c r="AH14" s="69" t="b">
        <f t="shared" ref="AH14:AH38" si="14">_xlfn.ISFORMULA(N14)</f>
        <v>1</v>
      </c>
      <c r="AI14" s="69" t="b">
        <f t="shared" ref="AI14:AI38" si="15">_xlfn.ISFORMULA(R14)</f>
        <v>1</v>
      </c>
      <c r="AJ14" s="69" t="b">
        <f t="shared" ref="AJ14:AJ38" si="16">_xlfn.ISFORMULA(S14)</f>
        <v>1</v>
      </c>
      <c r="AK14" s="69" t="b">
        <f t="shared" ref="AK14:AK38" si="17">_xlfn.ISFORMULA(T14)</f>
        <v>1</v>
      </c>
      <c r="AL14" s="69" t="b">
        <f t="shared" ref="AL14:AL38" si="18">_xlfn.ISFORMULA(U14)</f>
        <v>1</v>
      </c>
      <c r="AM14" s="69"/>
      <c r="AN14" s="69"/>
      <c r="AO14" s="69"/>
    </row>
    <row r="15" spans="1:41" s="7" customFormat="1" ht="21.95" customHeight="1" x14ac:dyDescent="0.2">
      <c r="A15" s="2"/>
      <c r="B15" s="23">
        <v>3</v>
      </c>
      <c r="C15" s="148"/>
      <c r="D15" s="149"/>
      <c r="E15" s="23"/>
      <c r="F15" s="26">
        <f t="shared" si="4"/>
        <v>0</v>
      </c>
      <c r="G15" s="37"/>
      <c r="H15" s="142">
        <f t="shared" ref="H15:H38" si="19">L14</f>
        <v>0</v>
      </c>
      <c r="I15" s="143"/>
      <c r="J15" s="138"/>
      <c r="K15" s="139"/>
      <c r="L15" s="140"/>
      <c r="M15" s="140"/>
      <c r="N15" s="84">
        <f t="shared" si="5"/>
        <v>0</v>
      </c>
      <c r="O15" s="100"/>
      <c r="P15" s="101"/>
      <c r="Q15" s="101"/>
      <c r="R15" s="102">
        <f t="shared" si="6"/>
        <v>0</v>
      </c>
      <c r="S15" s="116">
        <f t="shared" si="7"/>
        <v>0</v>
      </c>
      <c r="T15" s="117" t="str">
        <f t="shared" si="0"/>
        <v xml:space="preserve"> </v>
      </c>
      <c r="U15" s="118" t="str">
        <f t="shared" si="1"/>
        <v xml:space="preserve">  </v>
      </c>
      <c r="V15" s="64" t="b">
        <f t="shared" si="2"/>
        <v>1</v>
      </c>
      <c r="W15" s="64" t="b">
        <f t="shared" si="3"/>
        <v>1</v>
      </c>
      <c r="X15" s="64" t="b">
        <f t="shared" si="8"/>
        <v>1</v>
      </c>
      <c r="Y15" s="64" t="b">
        <f t="shared" si="9"/>
        <v>1</v>
      </c>
      <c r="Z15" s="64" t="b">
        <f t="shared" si="10"/>
        <v>1</v>
      </c>
      <c r="AA15" s="64" t="b">
        <f t="shared" si="11"/>
        <v>1</v>
      </c>
      <c r="AB15" s="64" t="b">
        <f t="shared" si="12"/>
        <v>1</v>
      </c>
      <c r="AC15" s="69"/>
      <c r="AD15" s="69"/>
      <c r="AG15" s="69" t="b">
        <f t="shared" si="13"/>
        <v>1</v>
      </c>
      <c r="AH15" s="69" t="b">
        <f t="shared" si="14"/>
        <v>1</v>
      </c>
      <c r="AI15" s="69" t="b">
        <f t="shared" si="15"/>
        <v>1</v>
      </c>
      <c r="AJ15" s="69" t="b">
        <f t="shared" si="16"/>
        <v>1</v>
      </c>
      <c r="AK15" s="69" t="b">
        <f t="shared" si="17"/>
        <v>1</v>
      </c>
      <c r="AL15" s="69" t="b">
        <f t="shared" si="18"/>
        <v>1</v>
      </c>
      <c r="AM15" s="69"/>
      <c r="AN15" s="69"/>
      <c r="AO15" s="69"/>
    </row>
    <row r="16" spans="1:41" s="7" customFormat="1" ht="21.95" customHeight="1" x14ac:dyDescent="0.2">
      <c r="A16" s="2"/>
      <c r="B16" s="23">
        <v>4</v>
      </c>
      <c r="C16" s="148"/>
      <c r="D16" s="149"/>
      <c r="E16" s="23"/>
      <c r="F16" s="26">
        <f t="shared" si="4"/>
        <v>0</v>
      </c>
      <c r="G16" s="37"/>
      <c r="H16" s="142">
        <f t="shared" si="19"/>
        <v>0</v>
      </c>
      <c r="I16" s="143"/>
      <c r="J16" s="138"/>
      <c r="K16" s="139"/>
      <c r="L16" s="140"/>
      <c r="M16" s="140"/>
      <c r="N16" s="84">
        <f t="shared" si="5"/>
        <v>0</v>
      </c>
      <c r="O16" s="100"/>
      <c r="P16" s="101"/>
      <c r="Q16" s="101"/>
      <c r="R16" s="102">
        <f t="shared" si="6"/>
        <v>0</v>
      </c>
      <c r="S16" s="116">
        <f t="shared" si="7"/>
        <v>0</v>
      </c>
      <c r="T16" s="117" t="str">
        <f t="shared" si="0"/>
        <v xml:space="preserve"> </v>
      </c>
      <c r="U16" s="118" t="str">
        <f t="shared" si="1"/>
        <v xml:space="preserve">  </v>
      </c>
      <c r="V16" s="64" t="b">
        <f t="shared" si="2"/>
        <v>1</v>
      </c>
      <c r="W16" s="64" t="b">
        <f t="shared" si="3"/>
        <v>1</v>
      </c>
      <c r="X16" s="64" t="b">
        <f t="shared" si="8"/>
        <v>1</v>
      </c>
      <c r="Y16" s="64" t="b">
        <f t="shared" si="9"/>
        <v>1</v>
      </c>
      <c r="Z16" s="64" t="b">
        <f t="shared" si="10"/>
        <v>1</v>
      </c>
      <c r="AA16" s="64" t="b">
        <f t="shared" si="11"/>
        <v>1</v>
      </c>
      <c r="AB16" s="64" t="b">
        <f t="shared" si="12"/>
        <v>1</v>
      </c>
      <c r="AC16" s="69"/>
      <c r="AD16" s="69"/>
      <c r="AG16" s="69" t="b">
        <f t="shared" si="13"/>
        <v>1</v>
      </c>
      <c r="AH16" s="69" t="b">
        <f t="shared" si="14"/>
        <v>1</v>
      </c>
      <c r="AI16" s="69" t="b">
        <f t="shared" si="15"/>
        <v>1</v>
      </c>
      <c r="AJ16" s="69" t="b">
        <f t="shared" si="16"/>
        <v>1</v>
      </c>
      <c r="AK16" s="69" t="b">
        <f t="shared" si="17"/>
        <v>1</v>
      </c>
      <c r="AL16" s="69" t="b">
        <f t="shared" si="18"/>
        <v>1</v>
      </c>
      <c r="AM16" s="69"/>
      <c r="AN16" s="69"/>
      <c r="AO16" s="69"/>
    </row>
    <row r="17" spans="1:41" s="7" customFormat="1" ht="21.95" customHeight="1" x14ac:dyDescent="0.2">
      <c r="A17" s="2"/>
      <c r="B17" s="23">
        <v>5</v>
      </c>
      <c r="C17" s="148"/>
      <c r="D17" s="149"/>
      <c r="E17" s="23"/>
      <c r="F17" s="26">
        <f t="shared" si="4"/>
        <v>0</v>
      </c>
      <c r="G17" s="37"/>
      <c r="H17" s="142">
        <f t="shared" si="19"/>
        <v>0</v>
      </c>
      <c r="I17" s="143"/>
      <c r="J17" s="138"/>
      <c r="K17" s="139"/>
      <c r="L17" s="140"/>
      <c r="M17" s="140"/>
      <c r="N17" s="84">
        <f t="shared" si="5"/>
        <v>0</v>
      </c>
      <c r="O17" s="100"/>
      <c r="P17" s="101"/>
      <c r="Q17" s="101"/>
      <c r="R17" s="102">
        <f t="shared" si="6"/>
        <v>0</v>
      </c>
      <c r="S17" s="116">
        <f t="shared" si="7"/>
        <v>0</v>
      </c>
      <c r="T17" s="117" t="str">
        <f t="shared" si="0"/>
        <v xml:space="preserve"> </v>
      </c>
      <c r="U17" s="118" t="str">
        <f t="shared" si="1"/>
        <v xml:space="preserve">  </v>
      </c>
      <c r="V17" s="64" t="b">
        <f t="shared" si="2"/>
        <v>1</v>
      </c>
      <c r="W17" s="64" t="b">
        <f t="shared" si="3"/>
        <v>1</v>
      </c>
      <c r="X17" s="64" t="b">
        <f t="shared" si="8"/>
        <v>1</v>
      </c>
      <c r="Y17" s="64" t="b">
        <f t="shared" si="9"/>
        <v>1</v>
      </c>
      <c r="Z17" s="64" t="b">
        <f t="shared" si="10"/>
        <v>1</v>
      </c>
      <c r="AA17" s="64" t="b">
        <f t="shared" si="11"/>
        <v>1</v>
      </c>
      <c r="AB17" s="64" t="b">
        <f t="shared" si="12"/>
        <v>1</v>
      </c>
      <c r="AC17" s="69"/>
      <c r="AD17" s="69"/>
      <c r="AG17" s="69" t="b">
        <f t="shared" si="13"/>
        <v>1</v>
      </c>
      <c r="AH17" s="69" t="b">
        <f t="shared" si="14"/>
        <v>1</v>
      </c>
      <c r="AI17" s="69" t="b">
        <f t="shared" si="15"/>
        <v>1</v>
      </c>
      <c r="AJ17" s="69" t="b">
        <f t="shared" si="16"/>
        <v>1</v>
      </c>
      <c r="AK17" s="69" t="b">
        <f t="shared" si="17"/>
        <v>1</v>
      </c>
      <c r="AL17" s="69" t="b">
        <f t="shared" si="18"/>
        <v>1</v>
      </c>
      <c r="AM17" s="69"/>
      <c r="AN17" s="69"/>
      <c r="AO17" s="69"/>
    </row>
    <row r="18" spans="1:41" s="7" customFormat="1" ht="21.95" customHeight="1" x14ac:dyDescent="0.2">
      <c r="A18" s="2"/>
      <c r="B18" s="23">
        <v>6</v>
      </c>
      <c r="C18" s="148"/>
      <c r="D18" s="149"/>
      <c r="E18" s="23"/>
      <c r="F18" s="26">
        <f t="shared" si="4"/>
        <v>0</v>
      </c>
      <c r="G18" s="37"/>
      <c r="H18" s="142">
        <f t="shared" si="19"/>
        <v>0</v>
      </c>
      <c r="I18" s="143"/>
      <c r="J18" s="138"/>
      <c r="K18" s="139"/>
      <c r="L18" s="140"/>
      <c r="M18" s="140"/>
      <c r="N18" s="84">
        <f t="shared" si="5"/>
        <v>0</v>
      </c>
      <c r="O18" s="100"/>
      <c r="P18" s="101"/>
      <c r="Q18" s="101"/>
      <c r="R18" s="102">
        <f t="shared" si="6"/>
        <v>0</v>
      </c>
      <c r="S18" s="116">
        <f t="shared" si="7"/>
        <v>0</v>
      </c>
      <c r="T18" s="117" t="str">
        <f t="shared" si="0"/>
        <v xml:space="preserve"> </v>
      </c>
      <c r="U18" s="118" t="str">
        <f t="shared" si="1"/>
        <v xml:space="preserve">  </v>
      </c>
      <c r="V18" s="64" t="b">
        <f t="shared" si="2"/>
        <v>1</v>
      </c>
      <c r="W18" s="64" t="b">
        <f t="shared" si="3"/>
        <v>1</v>
      </c>
      <c r="X18" s="64" t="b">
        <f t="shared" si="8"/>
        <v>1</v>
      </c>
      <c r="Y18" s="64" t="b">
        <f t="shared" si="9"/>
        <v>1</v>
      </c>
      <c r="Z18" s="64" t="b">
        <f t="shared" si="10"/>
        <v>1</v>
      </c>
      <c r="AA18" s="64" t="b">
        <f t="shared" si="11"/>
        <v>1</v>
      </c>
      <c r="AB18" s="64" t="b">
        <f t="shared" si="12"/>
        <v>1</v>
      </c>
      <c r="AC18" s="69"/>
      <c r="AD18" s="69"/>
      <c r="AG18" s="69" t="b">
        <f t="shared" si="13"/>
        <v>1</v>
      </c>
      <c r="AH18" s="69" t="b">
        <f t="shared" si="14"/>
        <v>1</v>
      </c>
      <c r="AI18" s="69" t="b">
        <f t="shared" si="15"/>
        <v>1</v>
      </c>
      <c r="AJ18" s="69" t="b">
        <f t="shared" si="16"/>
        <v>1</v>
      </c>
      <c r="AK18" s="69" t="b">
        <f t="shared" si="17"/>
        <v>1</v>
      </c>
      <c r="AL18" s="69" t="b">
        <f t="shared" si="18"/>
        <v>1</v>
      </c>
      <c r="AM18" s="69"/>
      <c r="AN18" s="69"/>
      <c r="AO18" s="69"/>
    </row>
    <row r="19" spans="1:41" s="7" customFormat="1" ht="21.95" customHeight="1" x14ac:dyDescent="0.2">
      <c r="A19" s="2"/>
      <c r="B19" s="23">
        <v>7</v>
      </c>
      <c r="C19" s="148"/>
      <c r="D19" s="149"/>
      <c r="E19" s="23"/>
      <c r="F19" s="26">
        <f t="shared" si="4"/>
        <v>0</v>
      </c>
      <c r="G19" s="37"/>
      <c r="H19" s="142">
        <f t="shared" si="19"/>
        <v>0</v>
      </c>
      <c r="I19" s="143"/>
      <c r="J19" s="138"/>
      <c r="K19" s="139"/>
      <c r="L19" s="140"/>
      <c r="M19" s="140"/>
      <c r="N19" s="84">
        <f t="shared" si="5"/>
        <v>0</v>
      </c>
      <c r="O19" s="100"/>
      <c r="P19" s="101"/>
      <c r="Q19" s="101"/>
      <c r="R19" s="102">
        <f t="shared" si="6"/>
        <v>0</v>
      </c>
      <c r="S19" s="116">
        <f t="shared" si="7"/>
        <v>0</v>
      </c>
      <c r="T19" s="117" t="str">
        <f t="shared" si="0"/>
        <v xml:space="preserve"> </v>
      </c>
      <c r="U19" s="118" t="str">
        <f t="shared" si="1"/>
        <v xml:space="preserve">  </v>
      </c>
      <c r="V19" s="64" t="b">
        <f t="shared" si="2"/>
        <v>1</v>
      </c>
      <c r="W19" s="64" t="b">
        <f t="shared" si="3"/>
        <v>1</v>
      </c>
      <c r="X19" s="64" t="b">
        <f t="shared" si="8"/>
        <v>1</v>
      </c>
      <c r="Y19" s="64" t="b">
        <f t="shared" si="9"/>
        <v>1</v>
      </c>
      <c r="Z19" s="64" t="b">
        <f t="shared" si="10"/>
        <v>1</v>
      </c>
      <c r="AA19" s="64" t="b">
        <f t="shared" si="11"/>
        <v>1</v>
      </c>
      <c r="AB19" s="64" t="b">
        <f t="shared" si="12"/>
        <v>1</v>
      </c>
      <c r="AC19" s="69"/>
      <c r="AD19" s="69"/>
      <c r="AG19" s="69" t="b">
        <f t="shared" si="13"/>
        <v>1</v>
      </c>
      <c r="AH19" s="69" t="b">
        <f t="shared" si="14"/>
        <v>1</v>
      </c>
      <c r="AI19" s="69" t="b">
        <f t="shared" si="15"/>
        <v>1</v>
      </c>
      <c r="AJ19" s="69" t="b">
        <f t="shared" si="16"/>
        <v>1</v>
      </c>
      <c r="AK19" s="69" t="b">
        <f t="shared" si="17"/>
        <v>1</v>
      </c>
      <c r="AL19" s="69" t="b">
        <f t="shared" si="18"/>
        <v>1</v>
      </c>
      <c r="AM19" s="69"/>
      <c r="AN19" s="69"/>
      <c r="AO19" s="69"/>
    </row>
    <row r="20" spans="1:41" s="7" customFormat="1" ht="21.95" customHeight="1" x14ac:dyDescent="0.2">
      <c r="A20" s="2"/>
      <c r="B20" s="23">
        <v>8</v>
      </c>
      <c r="C20" s="148"/>
      <c r="D20" s="149"/>
      <c r="E20" s="23"/>
      <c r="F20" s="26">
        <f t="shared" si="4"/>
        <v>0</v>
      </c>
      <c r="G20" s="37"/>
      <c r="H20" s="142">
        <f t="shared" si="19"/>
        <v>0</v>
      </c>
      <c r="I20" s="143"/>
      <c r="J20" s="138"/>
      <c r="K20" s="139"/>
      <c r="L20" s="140"/>
      <c r="M20" s="140"/>
      <c r="N20" s="84">
        <f t="shared" si="5"/>
        <v>0</v>
      </c>
      <c r="O20" s="100"/>
      <c r="P20" s="101"/>
      <c r="Q20" s="101"/>
      <c r="R20" s="102">
        <f t="shared" si="6"/>
        <v>0</v>
      </c>
      <c r="S20" s="116">
        <f t="shared" si="7"/>
        <v>0</v>
      </c>
      <c r="T20" s="117" t="str">
        <f t="shared" si="0"/>
        <v xml:space="preserve"> </v>
      </c>
      <c r="U20" s="118" t="str">
        <f t="shared" si="1"/>
        <v xml:space="preserve">  </v>
      </c>
      <c r="V20" s="64" t="b">
        <f t="shared" si="2"/>
        <v>1</v>
      </c>
      <c r="W20" s="64" t="b">
        <f t="shared" si="3"/>
        <v>1</v>
      </c>
      <c r="X20" s="64" t="b">
        <f t="shared" si="8"/>
        <v>1</v>
      </c>
      <c r="Y20" s="64" t="b">
        <f t="shared" si="9"/>
        <v>1</v>
      </c>
      <c r="Z20" s="64" t="b">
        <f t="shared" si="10"/>
        <v>1</v>
      </c>
      <c r="AA20" s="64" t="b">
        <f t="shared" si="11"/>
        <v>1</v>
      </c>
      <c r="AB20" s="64" t="b">
        <f t="shared" si="12"/>
        <v>1</v>
      </c>
      <c r="AC20" s="69"/>
      <c r="AD20" s="69"/>
      <c r="AG20" s="69" t="b">
        <f t="shared" si="13"/>
        <v>1</v>
      </c>
      <c r="AH20" s="69" t="b">
        <f t="shared" si="14"/>
        <v>1</v>
      </c>
      <c r="AI20" s="69" t="b">
        <f t="shared" si="15"/>
        <v>1</v>
      </c>
      <c r="AJ20" s="69" t="b">
        <f t="shared" si="16"/>
        <v>1</v>
      </c>
      <c r="AK20" s="69" t="b">
        <f t="shared" si="17"/>
        <v>1</v>
      </c>
      <c r="AL20" s="69" t="b">
        <f t="shared" si="18"/>
        <v>1</v>
      </c>
      <c r="AM20" s="69"/>
      <c r="AN20" s="69"/>
      <c r="AO20" s="69"/>
    </row>
    <row r="21" spans="1:41" s="7" customFormat="1" ht="21.95" customHeight="1" x14ac:dyDescent="0.2">
      <c r="A21" s="2"/>
      <c r="B21" s="23">
        <v>9</v>
      </c>
      <c r="C21" s="148"/>
      <c r="D21" s="149"/>
      <c r="E21" s="23"/>
      <c r="F21" s="26">
        <f t="shared" si="4"/>
        <v>0</v>
      </c>
      <c r="G21" s="37"/>
      <c r="H21" s="142">
        <f t="shared" si="19"/>
        <v>0</v>
      </c>
      <c r="I21" s="143"/>
      <c r="J21" s="138"/>
      <c r="K21" s="139"/>
      <c r="L21" s="140"/>
      <c r="M21" s="140"/>
      <c r="N21" s="84">
        <f t="shared" si="5"/>
        <v>0</v>
      </c>
      <c r="O21" s="100"/>
      <c r="P21" s="101"/>
      <c r="Q21" s="101"/>
      <c r="R21" s="102">
        <f t="shared" si="6"/>
        <v>0</v>
      </c>
      <c r="S21" s="116">
        <f t="shared" si="7"/>
        <v>0</v>
      </c>
      <c r="T21" s="117" t="str">
        <f t="shared" si="0"/>
        <v xml:space="preserve"> </v>
      </c>
      <c r="U21" s="118" t="str">
        <f t="shared" si="1"/>
        <v xml:space="preserve">  </v>
      </c>
      <c r="V21" s="64" t="b">
        <f t="shared" si="2"/>
        <v>1</v>
      </c>
      <c r="W21" s="64" t="b">
        <f t="shared" si="3"/>
        <v>1</v>
      </c>
      <c r="X21" s="64" t="b">
        <f t="shared" si="8"/>
        <v>1</v>
      </c>
      <c r="Y21" s="64" t="b">
        <f t="shared" si="9"/>
        <v>1</v>
      </c>
      <c r="Z21" s="64" t="b">
        <f t="shared" si="10"/>
        <v>1</v>
      </c>
      <c r="AA21" s="64" t="b">
        <f t="shared" si="11"/>
        <v>1</v>
      </c>
      <c r="AB21" s="64" t="b">
        <f t="shared" si="12"/>
        <v>1</v>
      </c>
      <c r="AC21" s="69"/>
      <c r="AD21" s="69"/>
      <c r="AG21" s="69" t="b">
        <f t="shared" si="13"/>
        <v>1</v>
      </c>
      <c r="AH21" s="69" t="b">
        <f t="shared" si="14"/>
        <v>1</v>
      </c>
      <c r="AI21" s="69" t="b">
        <f t="shared" si="15"/>
        <v>1</v>
      </c>
      <c r="AJ21" s="69" t="b">
        <f t="shared" si="16"/>
        <v>1</v>
      </c>
      <c r="AK21" s="69" t="b">
        <f t="shared" si="17"/>
        <v>1</v>
      </c>
      <c r="AL21" s="69" t="b">
        <f t="shared" si="18"/>
        <v>1</v>
      </c>
      <c r="AM21" s="69"/>
      <c r="AN21" s="69"/>
      <c r="AO21" s="69"/>
    </row>
    <row r="22" spans="1:41" s="7" customFormat="1" ht="21.95" customHeight="1" x14ac:dyDescent="0.2">
      <c r="A22" s="2"/>
      <c r="B22" s="23">
        <v>10</v>
      </c>
      <c r="C22" s="148"/>
      <c r="D22" s="149"/>
      <c r="E22" s="23"/>
      <c r="F22" s="26">
        <f t="shared" si="4"/>
        <v>0</v>
      </c>
      <c r="G22" s="37"/>
      <c r="H22" s="142">
        <f t="shared" si="19"/>
        <v>0</v>
      </c>
      <c r="I22" s="143"/>
      <c r="J22" s="138"/>
      <c r="K22" s="139"/>
      <c r="L22" s="140"/>
      <c r="M22" s="140"/>
      <c r="N22" s="84">
        <f t="shared" si="5"/>
        <v>0</v>
      </c>
      <c r="O22" s="100"/>
      <c r="P22" s="101"/>
      <c r="Q22" s="101"/>
      <c r="R22" s="102">
        <f t="shared" si="6"/>
        <v>0</v>
      </c>
      <c r="S22" s="116">
        <f t="shared" si="7"/>
        <v>0</v>
      </c>
      <c r="T22" s="117" t="str">
        <f t="shared" si="0"/>
        <v xml:space="preserve"> </v>
      </c>
      <c r="U22" s="118" t="str">
        <f t="shared" si="1"/>
        <v xml:space="preserve">  </v>
      </c>
      <c r="V22" s="64" t="b">
        <f t="shared" si="2"/>
        <v>1</v>
      </c>
      <c r="W22" s="64" t="b">
        <f t="shared" si="3"/>
        <v>1</v>
      </c>
      <c r="X22" s="64" t="b">
        <f t="shared" si="8"/>
        <v>1</v>
      </c>
      <c r="Y22" s="64" t="b">
        <f t="shared" si="9"/>
        <v>1</v>
      </c>
      <c r="Z22" s="64" t="b">
        <f t="shared" si="10"/>
        <v>1</v>
      </c>
      <c r="AA22" s="64" t="b">
        <f t="shared" si="11"/>
        <v>1</v>
      </c>
      <c r="AB22" s="64" t="b">
        <f t="shared" si="12"/>
        <v>1</v>
      </c>
      <c r="AC22" s="69"/>
      <c r="AD22" s="69"/>
      <c r="AG22" s="69" t="b">
        <f t="shared" si="13"/>
        <v>1</v>
      </c>
      <c r="AH22" s="69" t="b">
        <f t="shared" si="14"/>
        <v>1</v>
      </c>
      <c r="AI22" s="69" t="b">
        <f t="shared" si="15"/>
        <v>1</v>
      </c>
      <c r="AJ22" s="69" t="b">
        <f t="shared" si="16"/>
        <v>1</v>
      </c>
      <c r="AK22" s="69" t="b">
        <f t="shared" si="17"/>
        <v>1</v>
      </c>
      <c r="AL22" s="69" t="b">
        <f t="shared" si="18"/>
        <v>1</v>
      </c>
      <c r="AM22" s="69"/>
      <c r="AN22" s="69"/>
      <c r="AO22" s="69"/>
    </row>
    <row r="23" spans="1:41" s="7" customFormat="1" ht="21.95" customHeight="1" x14ac:dyDescent="0.2">
      <c r="A23" s="2"/>
      <c r="B23" s="23">
        <v>11</v>
      </c>
      <c r="C23" s="148"/>
      <c r="D23" s="149"/>
      <c r="E23" s="23"/>
      <c r="F23" s="26">
        <f t="shared" si="4"/>
        <v>0</v>
      </c>
      <c r="G23" s="37"/>
      <c r="H23" s="142">
        <f t="shared" si="19"/>
        <v>0</v>
      </c>
      <c r="I23" s="143"/>
      <c r="J23" s="138"/>
      <c r="K23" s="139"/>
      <c r="L23" s="140"/>
      <c r="M23" s="140"/>
      <c r="N23" s="84">
        <f t="shared" si="5"/>
        <v>0</v>
      </c>
      <c r="O23" s="100"/>
      <c r="P23" s="101"/>
      <c r="Q23" s="101"/>
      <c r="R23" s="102">
        <f t="shared" si="6"/>
        <v>0</v>
      </c>
      <c r="S23" s="116">
        <f t="shared" si="7"/>
        <v>0</v>
      </c>
      <c r="T23" s="117" t="str">
        <f t="shared" si="0"/>
        <v xml:space="preserve"> </v>
      </c>
      <c r="U23" s="118" t="str">
        <f t="shared" si="1"/>
        <v xml:space="preserve">  </v>
      </c>
      <c r="V23" s="64" t="b">
        <f t="shared" si="2"/>
        <v>1</v>
      </c>
      <c r="W23" s="64" t="b">
        <f t="shared" si="3"/>
        <v>1</v>
      </c>
      <c r="X23" s="64" t="b">
        <f t="shared" si="8"/>
        <v>1</v>
      </c>
      <c r="Y23" s="64" t="b">
        <f t="shared" si="9"/>
        <v>1</v>
      </c>
      <c r="Z23" s="64" t="b">
        <f t="shared" si="10"/>
        <v>1</v>
      </c>
      <c r="AA23" s="64" t="b">
        <f t="shared" si="11"/>
        <v>1</v>
      </c>
      <c r="AB23" s="64" t="b">
        <f t="shared" si="12"/>
        <v>1</v>
      </c>
      <c r="AC23" s="69"/>
      <c r="AD23" s="69"/>
      <c r="AG23" s="69" t="b">
        <f t="shared" si="13"/>
        <v>1</v>
      </c>
      <c r="AH23" s="69" t="b">
        <f t="shared" si="14"/>
        <v>1</v>
      </c>
      <c r="AI23" s="69" t="b">
        <f t="shared" si="15"/>
        <v>1</v>
      </c>
      <c r="AJ23" s="69" t="b">
        <f t="shared" si="16"/>
        <v>1</v>
      </c>
      <c r="AK23" s="69" t="b">
        <f t="shared" si="17"/>
        <v>1</v>
      </c>
      <c r="AL23" s="69" t="b">
        <f t="shared" si="18"/>
        <v>1</v>
      </c>
      <c r="AM23" s="69"/>
      <c r="AN23" s="69"/>
      <c r="AO23" s="69"/>
    </row>
    <row r="24" spans="1:41" s="7" customFormat="1" ht="21.95" customHeight="1" x14ac:dyDescent="0.2">
      <c r="A24" s="2"/>
      <c r="B24" s="23">
        <v>12</v>
      </c>
      <c r="C24" s="148"/>
      <c r="D24" s="149"/>
      <c r="E24" s="23"/>
      <c r="F24" s="26">
        <f t="shared" si="4"/>
        <v>0</v>
      </c>
      <c r="G24" s="37"/>
      <c r="H24" s="142">
        <f t="shared" si="19"/>
        <v>0</v>
      </c>
      <c r="I24" s="143"/>
      <c r="J24" s="138"/>
      <c r="K24" s="139"/>
      <c r="L24" s="140"/>
      <c r="M24" s="140"/>
      <c r="N24" s="84">
        <f t="shared" si="5"/>
        <v>0</v>
      </c>
      <c r="O24" s="100"/>
      <c r="P24" s="101"/>
      <c r="Q24" s="101"/>
      <c r="R24" s="102">
        <f t="shared" si="6"/>
        <v>0</v>
      </c>
      <c r="S24" s="116">
        <f t="shared" ref="S24:S36" si="20">N24*$L$5</f>
        <v>0</v>
      </c>
      <c r="T24" s="117" t="str">
        <f t="shared" si="0"/>
        <v xml:space="preserve"> </v>
      </c>
      <c r="U24" s="118" t="str">
        <f t="shared" si="1"/>
        <v xml:space="preserve">  </v>
      </c>
      <c r="V24" s="64" t="b">
        <f t="shared" si="2"/>
        <v>1</v>
      </c>
      <c r="W24" s="64" t="b">
        <f t="shared" si="3"/>
        <v>1</v>
      </c>
      <c r="X24" s="64" t="b">
        <f t="shared" si="8"/>
        <v>1</v>
      </c>
      <c r="Y24" s="64" t="b">
        <f t="shared" si="9"/>
        <v>1</v>
      </c>
      <c r="Z24" s="64" t="b">
        <f t="shared" si="10"/>
        <v>1</v>
      </c>
      <c r="AA24" s="64" t="b">
        <f t="shared" si="11"/>
        <v>1</v>
      </c>
      <c r="AB24" s="64" t="b">
        <f t="shared" si="12"/>
        <v>1</v>
      </c>
      <c r="AC24" s="69"/>
      <c r="AD24" s="69"/>
      <c r="AG24" s="69" t="b">
        <f t="shared" si="13"/>
        <v>1</v>
      </c>
      <c r="AH24" s="69" t="b">
        <f t="shared" si="14"/>
        <v>1</v>
      </c>
      <c r="AI24" s="69" t="b">
        <f t="shared" si="15"/>
        <v>1</v>
      </c>
      <c r="AJ24" s="69" t="b">
        <f t="shared" si="16"/>
        <v>1</v>
      </c>
      <c r="AK24" s="69" t="b">
        <f t="shared" si="17"/>
        <v>1</v>
      </c>
      <c r="AL24" s="69" t="b">
        <f t="shared" si="18"/>
        <v>1</v>
      </c>
      <c r="AM24" s="69"/>
      <c r="AN24" s="69"/>
      <c r="AO24" s="69"/>
    </row>
    <row r="25" spans="1:41" s="7" customFormat="1" ht="21.95" customHeight="1" x14ac:dyDescent="0.2">
      <c r="A25" s="2"/>
      <c r="B25" s="23">
        <v>13</v>
      </c>
      <c r="C25" s="148"/>
      <c r="D25" s="149"/>
      <c r="E25" s="23"/>
      <c r="F25" s="26">
        <f t="shared" si="4"/>
        <v>0</v>
      </c>
      <c r="G25" s="37"/>
      <c r="H25" s="142">
        <f t="shared" si="19"/>
        <v>0</v>
      </c>
      <c r="I25" s="143"/>
      <c r="J25" s="138"/>
      <c r="K25" s="139"/>
      <c r="L25" s="140"/>
      <c r="M25" s="140"/>
      <c r="N25" s="84">
        <f t="shared" si="5"/>
        <v>0</v>
      </c>
      <c r="O25" s="100"/>
      <c r="P25" s="101"/>
      <c r="Q25" s="101"/>
      <c r="R25" s="102">
        <f t="shared" si="6"/>
        <v>0</v>
      </c>
      <c r="S25" s="116">
        <f t="shared" si="20"/>
        <v>0</v>
      </c>
      <c r="T25" s="117" t="str">
        <f t="shared" ref="T25:T39" si="21">IFERROR((S25/Q25)," ")</f>
        <v xml:space="preserve"> </v>
      </c>
      <c r="U25" s="118" t="str">
        <f>IFERROR((S25/R25)*1000, "  ")</f>
        <v xml:space="preserve">  </v>
      </c>
      <c r="V25" s="64" t="b">
        <f t="shared" si="2"/>
        <v>1</v>
      </c>
      <c r="W25" s="64" t="b">
        <f t="shared" si="3"/>
        <v>1</v>
      </c>
      <c r="X25" s="64" t="b">
        <f t="shared" si="8"/>
        <v>1</v>
      </c>
      <c r="Y25" s="64" t="b">
        <f t="shared" si="9"/>
        <v>1</v>
      </c>
      <c r="Z25" s="64" t="b">
        <f t="shared" si="10"/>
        <v>1</v>
      </c>
      <c r="AA25" s="64" t="b">
        <f t="shared" si="11"/>
        <v>1</v>
      </c>
      <c r="AB25" s="64" t="b">
        <f t="shared" si="12"/>
        <v>1</v>
      </c>
      <c r="AC25" s="69"/>
      <c r="AD25" s="69"/>
      <c r="AG25" s="69" t="b">
        <f t="shared" si="13"/>
        <v>1</v>
      </c>
      <c r="AH25" s="69" t="b">
        <f t="shared" si="14"/>
        <v>1</v>
      </c>
      <c r="AI25" s="69" t="b">
        <f t="shared" si="15"/>
        <v>1</v>
      </c>
      <c r="AJ25" s="69" t="b">
        <f t="shared" si="16"/>
        <v>1</v>
      </c>
      <c r="AK25" s="69" t="b">
        <f t="shared" si="17"/>
        <v>1</v>
      </c>
      <c r="AL25" s="69" t="b">
        <f t="shared" si="18"/>
        <v>1</v>
      </c>
      <c r="AM25" s="69"/>
      <c r="AN25" s="69"/>
      <c r="AO25" s="69"/>
    </row>
    <row r="26" spans="1:41" s="7" customFormat="1" ht="21.95" customHeight="1" x14ac:dyDescent="0.2">
      <c r="A26" s="2"/>
      <c r="B26" s="23">
        <v>14</v>
      </c>
      <c r="C26" s="148"/>
      <c r="D26" s="149"/>
      <c r="E26" s="23"/>
      <c r="F26" s="26">
        <f t="shared" si="4"/>
        <v>0</v>
      </c>
      <c r="G26" s="37"/>
      <c r="H26" s="142">
        <f t="shared" si="19"/>
        <v>0</v>
      </c>
      <c r="I26" s="143"/>
      <c r="J26" s="138"/>
      <c r="K26" s="139"/>
      <c r="L26" s="140"/>
      <c r="M26" s="140"/>
      <c r="N26" s="84">
        <f t="shared" si="5"/>
        <v>0</v>
      </c>
      <c r="O26" s="100"/>
      <c r="P26" s="101"/>
      <c r="Q26" s="101"/>
      <c r="R26" s="102">
        <f t="shared" si="6"/>
        <v>0</v>
      </c>
      <c r="S26" s="116">
        <f t="shared" si="20"/>
        <v>0</v>
      </c>
      <c r="T26" s="117" t="str">
        <f t="shared" si="21"/>
        <v xml:space="preserve"> </v>
      </c>
      <c r="U26" s="118" t="str">
        <f t="shared" ref="U26:U38" si="22">IFERROR((S26/R26)*1000, "  ")</f>
        <v xml:space="preserve">  </v>
      </c>
      <c r="V26" s="64" t="b">
        <f t="shared" si="2"/>
        <v>1</v>
      </c>
      <c r="W26" s="64" t="b">
        <f t="shared" si="3"/>
        <v>1</v>
      </c>
      <c r="X26" s="64" t="b">
        <f t="shared" si="8"/>
        <v>1</v>
      </c>
      <c r="Y26" s="64" t="b">
        <f t="shared" si="9"/>
        <v>1</v>
      </c>
      <c r="Z26" s="64" t="b">
        <f t="shared" si="10"/>
        <v>1</v>
      </c>
      <c r="AA26" s="64" t="b">
        <f t="shared" si="11"/>
        <v>1</v>
      </c>
      <c r="AB26" s="64" t="b">
        <f t="shared" si="12"/>
        <v>1</v>
      </c>
      <c r="AC26" s="69"/>
      <c r="AD26" s="69"/>
      <c r="AG26" s="69" t="b">
        <f t="shared" si="13"/>
        <v>1</v>
      </c>
      <c r="AH26" s="69" t="b">
        <f t="shared" si="14"/>
        <v>1</v>
      </c>
      <c r="AI26" s="69" t="b">
        <f t="shared" si="15"/>
        <v>1</v>
      </c>
      <c r="AJ26" s="69" t="b">
        <f t="shared" si="16"/>
        <v>1</v>
      </c>
      <c r="AK26" s="69" t="b">
        <f t="shared" si="17"/>
        <v>1</v>
      </c>
      <c r="AL26" s="69" t="b">
        <f t="shared" si="18"/>
        <v>1</v>
      </c>
      <c r="AM26" s="69"/>
      <c r="AN26" s="69"/>
      <c r="AO26" s="69"/>
    </row>
    <row r="27" spans="1:41" s="7" customFormat="1" ht="21.95" customHeight="1" x14ac:dyDescent="0.2">
      <c r="A27" s="2"/>
      <c r="B27" s="23">
        <v>15</v>
      </c>
      <c r="C27" s="148"/>
      <c r="D27" s="149"/>
      <c r="E27" s="23"/>
      <c r="F27" s="26">
        <f t="shared" si="4"/>
        <v>0</v>
      </c>
      <c r="G27" s="37"/>
      <c r="H27" s="142">
        <f t="shared" si="19"/>
        <v>0</v>
      </c>
      <c r="I27" s="143"/>
      <c r="J27" s="138"/>
      <c r="K27" s="139"/>
      <c r="L27" s="140"/>
      <c r="M27" s="140"/>
      <c r="N27" s="84">
        <f t="shared" si="5"/>
        <v>0</v>
      </c>
      <c r="O27" s="100"/>
      <c r="P27" s="101"/>
      <c r="Q27" s="101"/>
      <c r="R27" s="102">
        <f t="shared" si="6"/>
        <v>0</v>
      </c>
      <c r="S27" s="116">
        <f t="shared" si="20"/>
        <v>0</v>
      </c>
      <c r="T27" s="117" t="str">
        <f t="shared" si="21"/>
        <v xml:space="preserve"> </v>
      </c>
      <c r="U27" s="118" t="str">
        <f t="shared" si="22"/>
        <v xml:space="preserve">  </v>
      </c>
      <c r="V27" s="64" t="b">
        <f t="shared" si="2"/>
        <v>1</v>
      </c>
      <c r="W27" s="64" t="b">
        <f t="shared" si="3"/>
        <v>1</v>
      </c>
      <c r="X27" s="64" t="b">
        <f t="shared" si="8"/>
        <v>1</v>
      </c>
      <c r="Y27" s="64" t="b">
        <f t="shared" si="9"/>
        <v>1</v>
      </c>
      <c r="Z27" s="64" t="b">
        <f t="shared" si="10"/>
        <v>1</v>
      </c>
      <c r="AA27" s="64" t="b">
        <f t="shared" si="11"/>
        <v>1</v>
      </c>
      <c r="AB27" s="64" t="b">
        <f t="shared" si="12"/>
        <v>1</v>
      </c>
      <c r="AC27" s="69"/>
      <c r="AD27" s="69"/>
      <c r="AG27" s="69" t="b">
        <f t="shared" si="13"/>
        <v>1</v>
      </c>
      <c r="AH27" s="69" t="b">
        <f t="shared" si="14"/>
        <v>1</v>
      </c>
      <c r="AI27" s="69" t="b">
        <f t="shared" si="15"/>
        <v>1</v>
      </c>
      <c r="AJ27" s="69" t="b">
        <f t="shared" si="16"/>
        <v>1</v>
      </c>
      <c r="AK27" s="69" t="b">
        <f t="shared" si="17"/>
        <v>1</v>
      </c>
      <c r="AL27" s="69" t="b">
        <f t="shared" si="18"/>
        <v>1</v>
      </c>
      <c r="AM27" s="69"/>
      <c r="AN27" s="69"/>
      <c r="AO27" s="69"/>
    </row>
    <row r="28" spans="1:41" s="7" customFormat="1" ht="21.95" customHeight="1" x14ac:dyDescent="0.2">
      <c r="A28" s="2"/>
      <c r="B28" s="23">
        <v>16</v>
      </c>
      <c r="C28" s="148"/>
      <c r="D28" s="149"/>
      <c r="E28" s="23"/>
      <c r="F28" s="26">
        <f t="shared" si="4"/>
        <v>0</v>
      </c>
      <c r="G28" s="37"/>
      <c r="H28" s="142">
        <f t="shared" si="19"/>
        <v>0</v>
      </c>
      <c r="I28" s="143"/>
      <c r="J28" s="138"/>
      <c r="K28" s="139"/>
      <c r="L28" s="140"/>
      <c r="M28" s="140"/>
      <c r="N28" s="84">
        <f t="shared" si="5"/>
        <v>0</v>
      </c>
      <c r="O28" s="100"/>
      <c r="P28" s="101"/>
      <c r="Q28" s="101"/>
      <c r="R28" s="102">
        <f t="shared" si="6"/>
        <v>0</v>
      </c>
      <c r="S28" s="116">
        <f t="shared" si="20"/>
        <v>0</v>
      </c>
      <c r="T28" s="117" t="str">
        <f t="shared" si="21"/>
        <v xml:space="preserve"> </v>
      </c>
      <c r="U28" s="118" t="str">
        <f t="shared" si="22"/>
        <v xml:space="preserve">  </v>
      </c>
      <c r="V28" s="64" t="b">
        <f t="shared" si="2"/>
        <v>1</v>
      </c>
      <c r="W28" s="64" t="b">
        <f t="shared" si="3"/>
        <v>1</v>
      </c>
      <c r="X28" s="64" t="b">
        <f t="shared" si="8"/>
        <v>1</v>
      </c>
      <c r="Y28" s="64" t="b">
        <f t="shared" si="9"/>
        <v>1</v>
      </c>
      <c r="Z28" s="64" t="b">
        <f t="shared" si="10"/>
        <v>1</v>
      </c>
      <c r="AA28" s="64" t="b">
        <f t="shared" si="11"/>
        <v>1</v>
      </c>
      <c r="AB28" s="64" t="b">
        <f t="shared" si="12"/>
        <v>1</v>
      </c>
      <c r="AC28" s="69"/>
      <c r="AD28" s="69"/>
      <c r="AG28" s="69" t="b">
        <f t="shared" si="13"/>
        <v>1</v>
      </c>
      <c r="AH28" s="69" t="b">
        <f t="shared" si="14"/>
        <v>1</v>
      </c>
      <c r="AI28" s="69" t="b">
        <f t="shared" si="15"/>
        <v>1</v>
      </c>
      <c r="AJ28" s="69" t="b">
        <f t="shared" si="16"/>
        <v>1</v>
      </c>
      <c r="AK28" s="69" t="b">
        <f t="shared" si="17"/>
        <v>1</v>
      </c>
      <c r="AL28" s="69" t="b">
        <f t="shared" si="18"/>
        <v>1</v>
      </c>
      <c r="AM28" s="69"/>
      <c r="AN28" s="69"/>
      <c r="AO28" s="69"/>
    </row>
    <row r="29" spans="1:41" s="7" customFormat="1" ht="21.95" customHeight="1" x14ac:dyDescent="0.2">
      <c r="A29" s="2"/>
      <c r="B29" s="23">
        <v>17</v>
      </c>
      <c r="C29" s="148"/>
      <c r="D29" s="149"/>
      <c r="E29" s="23"/>
      <c r="F29" s="26">
        <f t="shared" si="4"/>
        <v>0</v>
      </c>
      <c r="G29" s="37"/>
      <c r="H29" s="142">
        <f t="shared" si="19"/>
        <v>0</v>
      </c>
      <c r="I29" s="143"/>
      <c r="J29" s="138"/>
      <c r="K29" s="139"/>
      <c r="L29" s="140"/>
      <c r="M29" s="140"/>
      <c r="N29" s="84">
        <f t="shared" si="5"/>
        <v>0</v>
      </c>
      <c r="O29" s="100"/>
      <c r="P29" s="101"/>
      <c r="Q29" s="101"/>
      <c r="R29" s="102">
        <f t="shared" si="6"/>
        <v>0</v>
      </c>
      <c r="S29" s="116">
        <f t="shared" si="20"/>
        <v>0</v>
      </c>
      <c r="T29" s="117" t="str">
        <f t="shared" si="21"/>
        <v xml:space="preserve"> </v>
      </c>
      <c r="U29" s="118" t="str">
        <f t="shared" si="22"/>
        <v xml:space="preserve">  </v>
      </c>
      <c r="V29" s="64" t="b">
        <f t="shared" si="2"/>
        <v>1</v>
      </c>
      <c r="W29" s="64" t="b">
        <f t="shared" si="3"/>
        <v>1</v>
      </c>
      <c r="X29" s="64" t="b">
        <f t="shared" si="8"/>
        <v>1</v>
      </c>
      <c r="Y29" s="64" t="b">
        <f t="shared" si="9"/>
        <v>1</v>
      </c>
      <c r="Z29" s="64" t="b">
        <f t="shared" si="10"/>
        <v>1</v>
      </c>
      <c r="AA29" s="64" t="b">
        <f t="shared" si="11"/>
        <v>1</v>
      </c>
      <c r="AB29" s="64" t="b">
        <f t="shared" si="12"/>
        <v>1</v>
      </c>
      <c r="AC29" s="69"/>
      <c r="AD29" s="69"/>
      <c r="AG29" s="69" t="b">
        <f t="shared" si="13"/>
        <v>1</v>
      </c>
      <c r="AH29" s="69" t="b">
        <f t="shared" si="14"/>
        <v>1</v>
      </c>
      <c r="AI29" s="69" t="b">
        <f t="shared" si="15"/>
        <v>1</v>
      </c>
      <c r="AJ29" s="69" t="b">
        <f t="shared" si="16"/>
        <v>1</v>
      </c>
      <c r="AK29" s="69" t="b">
        <f t="shared" si="17"/>
        <v>1</v>
      </c>
      <c r="AL29" s="69" t="b">
        <f t="shared" si="18"/>
        <v>1</v>
      </c>
      <c r="AM29" s="69"/>
      <c r="AN29" s="69"/>
      <c r="AO29" s="69"/>
    </row>
    <row r="30" spans="1:41" s="7" customFormat="1" ht="21.95" customHeight="1" x14ac:dyDescent="0.2">
      <c r="A30" s="2"/>
      <c r="B30" s="23">
        <v>18</v>
      </c>
      <c r="C30" s="148"/>
      <c r="D30" s="149"/>
      <c r="E30" s="23"/>
      <c r="F30" s="26">
        <f t="shared" si="4"/>
        <v>0</v>
      </c>
      <c r="G30" s="37"/>
      <c r="H30" s="142">
        <f t="shared" si="19"/>
        <v>0</v>
      </c>
      <c r="I30" s="143"/>
      <c r="J30" s="138"/>
      <c r="K30" s="139"/>
      <c r="L30" s="140"/>
      <c r="M30" s="140"/>
      <c r="N30" s="84">
        <f t="shared" si="5"/>
        <v>0</v>
      </c>
      <c r="O30" s="100"/>
      <c r="P30" s="101"/>
      <c r="Q30" s="101"/>
      <c r="R30" s="102">
        <f t="shared" si="6"/>
        <v>0</v>
      </c>
      <c r="S30" s="116">
        <f t="shared" si="20"/>
        <v>0</v>
      </c>
      <c r="T30" s="117" t="str">
        <f t="shared" si="21"/>
        <v xml:space="preserve"> </v>
      </c>
      <c r="U30" s="118" t="str">
        <f t="shared" si="22"/>
        <v xml:space="preserve">  </v>
      </c>
      <c r="V30" s="64" t="b">
        <f t="shared" si="2"/>
        <v>1</v>
      </c>
      <c r="W30" s="64" t="b">
        <f t="shared" si="3"/>
        <v>1</v>
      </c>
      <c r="X30" s="64" t="b">
        <f t="shared" si="8"/>
        <v>1</v>
      </c>
      <c r="Y30" s="64" t="b">
        <f t="shared" si="9"/>
        <v>1</v>
      </c>
      <c r="Z30" s="64" t="b">
        <f t="shared" si="10"/>
        <v>1</v>
      </c>
      <c r="AA30" s="64" t="b">
        <f t="shared" si="11"/>
        <v>1</v>
      </c>
      <c r="AB30" s="64" t="b">
        <f t="shared" si="12"/>
        <v>1</v>
      </c>
      <c r="AC30" s="69"/>
      <c r="AD30" s="69"/>
      <c r="AG30" s="69" t="b">
        <f t="shared" si="13"/>
        <v>1</v>
      </c>
      <c r="AH30" s="69" t="b">
        <f t="shared" si="14"/>
        <v>1</v>
      </c>
      <c r="AI30" s="69" t="b">
        <f t="shared" si="15"/>
        <v>1</v>
      </c>
      <c r="AJ30" s="69" t="b">
        <f t="shared" si="16"/>
        <v>1</v>
      </c>
      <c r="AK30" s="69" t="b">
        <f t="shared" si="17"/>
        <v>1</v>
      </c>
      <c r="AL30" s="69" t="b">
        <f t="shared" si="18"/>
        <v>1</v>
      </c>
      <c r="AM30" s="69"/>
      <c r="AN30" s="69"/>
      <c r="AO30" s="69"/>
    </row>
    <row r="31" spans="1:41" s="7" customFormat="1" ht="21.95" customHeight="1" x14ac:dyDescent="0.2">
      <c r="A31" s="2"/>
      <c r="B31" s="23">
        <v>19</v>
      </c>
      <c r="C31" s="148"/>
      <c r="D31" s="149"/>
      <c r="E31" s="23"/>
      <c r="F31" s="26">
        <f t="shared" si="4"/>
        <v>0</v>
      </c>
      <c r="G31" s="37"/>
      <c r="H31" s="142">
        <f t="shared" si="19"/>
        <v>0</v>
      </c>
      <c r="I31" s="143"/>
      <c r="J31" s="138"/>
      <c r="K31" s="139"/>
      <c r="L31" s="140"/>
      <c r="M31" s="140"/>
      <c r="N31" s="84">
        <f t="shared" si="5"/>
        <v>0</v>
      </c>
      <c r="O31" s="100"/>
      <c r="P31" s="101"/>
      <c r="Q31" s="101"/>
      <c r="R31" s="102">
        <f t="shared" si="6"/>
        <v>0</v>
      </c>
      <c r="S31" s="116">
        <f t="shared" si="20"/>
        <v>0</v>
      </c>
      <c r="T31" s="117" t="str">
        <f t="shared" si="21"/>
        <v xml:space="preserve"> </v>
      </c>
      <c r="U31" s="118" t="str">
        <f t="shared" si="22"/>
        <v xml:space="preserve">  </v>
      </c>
      <c r="V31" s="64" t="b">
        <f t="shared" si="2"/>
        <v>1</v>
      </c>
      <c r="W31" s="64" t="b">
        <f t="shared" si="3"/>
        <v>1</v>
      </c>
      <c r="X31" s="64" t="b">
        <f t="shared" si="8"/>
        <v>1</v>
      </c>
      <c r="Y31" s="64" t="b">
        <f t="shared" si="9"/>
        <v>1</v>
      </c>
      <c r="Z31" s="64" t="b">
        <f t="shared" si="10"/>
        <v>1</v>
      </c>
      <c r="AA31" s="64" t="b">
        <f t="shared" si="11"/>
        <v>1</v>
      </c>
      <c r="AB31" s="64" t="b">
        <f t="shared" si="12"/>
        <v>1</v>
      </c>
      <c r="AC31" s="69"/>
      <c r="AD31" s="69"/>
      <c r="AG31" s="69" t="b">
        <f t="shared" si="13"/>
        <v>1</v>
      </c>
      <c r="AH31" s="69" t="b">
        <f t="shared" si="14"/>
        <v>1</v>
      </c>
      <c r="AI31" s="69" t="b">
        <f t="shared" si="15"/>
        <v>1</v>
      </c>
      <c r="AJ31" s="69" t="b">
        <f t="shared" si="16"/>
        <v>1</v>
      </c>
      <c r="AK31" s="69" t="b">
        <f t="shared" si="17"/>
        <v>1</v>
      </c>
      <c r="AL31" s="69" t="b">
        <f t="shared" si="18"/>
        <v>1</v>
      </c>
      <c r="AM31" s="69"/>
      <c r="AN31" s="69"/>
      <c r="AO31" s="69"/>
    </row>
    <row r="32" spans="1:41" s="7" customFormat="1" ht="21.95" customHeight="1" x14ac:dyDescent="0.2">
      <c r="A32" s="2"/>
      <c r="B32" s="23">
        <v>20</v>
      </c>
      <c r="C32" s="148"/>
      <c r="D32" s="149"/>
      <c r="E32" s="23"/>
      <c r="F32" s="26">
        <f t="shared" si="4"/>
        <v>0</v>
      </c>
      <c r="G32" s="37"/>
      <c r="H32" s="142">
        <f t="shared" si="19"/>
        <v>0</v>
      </c>
      <c r="I32" s="143"/>
      <c r="J32" s="138"/>
      <c r="K32" s="139"/>
      <c r="L32" s="140"/>
      <c r="M32" s="140"/>
      <c r="N32" s="84">
        <f t="shared" si="5"/>
        <v>0</v>
      </c>
      <c r="O32" s="100"/>
      <c r="P32" s="101"/>
      <c r="Q32" s="101"/>
      <c r="R32" s="102">
        <f t="shared" si="6"/>
        <v>0</v>
      </c>
      <c r="S32" s="116">
        <f t="shared" si="20"/>
        <v>0</v>
      </c>
      <c r="T32" s="117" t="str">
        <f t="shared" si="21"/>
        <v xml:space="preserve"> </v>
      </c>
      <c r="U32" s="118" t="str">
        <f t="shared" si="22"/>
        <v xml:space="preserve">  </v>
      </c>
      <c r="V32" s="64" t="b">
        <f t="shared" si="2"/>
        <v>1</v>
      </c>
      <c r="W32" s="64" t="b">
        <f t="shared" si="3"/>
        <v>1</v>
      </c>
      <c r="X32" s="64" t="b">
        <f t="shared" si="8"/>
        <v>1</v>
      </c>
      <c r="Y32" s="64" t="b">
        <f t="shared" si="9"/>
        <v>1</v>
      </c>
      <c r="Z32" s="64" t="b">
        <f t="shared" si="10"/>
        <v>1</v>
      </c>
      <c r="AA32" s="64" t="b">
        <f t="shared" si="11"/>
        <v>1</v>
      </c>
      <c r="AB32" s="64" t="b">
        <f t="shared" si="12"/>
        <v>1</v>
      </c>
      <c r="AC32" s="69"/>
      <c r="AD32" s="69"/>
      <c r="AG32" s="69" t="b">
        <f t="shared" si="13"/>
        <v>1</v>
      </c>
      <c r="AH32" s="69" t="b">
        <f t="shared" si="14"/>
        <v>1</v>
      </c>
      <c r="AI32" s="69" t="b">
        <f t="shared" si="15"/>
        <v>1</v>
      </c>
      <c r="AJ32" s="69" t="b">
        <f t="shared" si="16"/>
        <v>1</v>
      </c>
      <c r="AK32" s="69" t="b">
        <f t="shared" si="17"/>
        <v>1</v>
      </c>
      <c r="AL32" s="69" t="b">
        <f t="shared" si="18"/>
        <v>1</v>
      </c>
      <c r="AM32" s="69"/>
      <c r="AN32" s="69"/>
      <c r="AO32" s="69"/>
    </row>
    <row r="33" spans="1:41" s="7" customFormat="1" ht="21.95" customHeight="1" x14ac:dyDescent="0.2">
      <c r="A33" s="2"/>
      <c r="B33" s="23">
        <v>21</v>
      </c>
      <c r="C33" s="148"/>
      <c r="D33" s="149"/>
      <c r="E33" s="23"/>
      <c r="F33" s="26">
        <f t="shared" si="4"/>
        <v>0</v>
      </c>
      <c r="G33" s="37"/>
      <c r="H33" s="142">
        <f t="shared" si="19"/>
        <v>0</v>
      </c>
      <c r="I33" s="143"/>
      <c r="J33" s="138"/>
      <c r="K33" s="139"/>
      <c r="L33" s="140"/>
      <c r="M33" s="140"/>
      <c r="N33" s="84">
        <f t="shared" si="5"/>
        <v>0</v>
      </c>
      <c r="O33" s="100"/>
      <c r="P33" s="101"/>
      <c r="Q33" s="101"/>
      <c r="R33" s="102">
        <f t="shared" si="6"/>
        <v>0</v>
      </c>
      <c r="S33" s="116">
        <f t="shared" si="20"/>
        <v>0</v>
      </c>
      <c r="T33" s="117" t="str">
        <f t="shared" si="21"/>
        <v xml:space="preserve"> </v>
      </c>
      <c r="U33" s="118" t="str">
        <f t="shared" si="22"/>
        <v xml:space="preserve">  </v>
      </c>
      <c r="V33" s="64" t="b">
        <f t="shared" si="2"/>
        <v>1</v>
      </c>
      <c r="W33" s="64" t="b">
        <f t="shared" si="3"/>
        <v>1</v>
      </c>
      <c r="X33" s="64" t="b">
        <f t="shared" si="8"/>
        <v>1</v>
      </c>
      <c r="Y33" s="64" t="b">
        <f t="shared" si="9"/>
        <v>1</v>
      </c>
      <c r="Z33" s="64" t="b">
        <f t="shared" si="10"/>
        <v>1</v>
      </c>
      <c r="AA33" s="64" t="b">
        <f t="shared" si="11"/>
        <v>1</v>
      </c>
      <c r="AB33" s="64" t="b">
        <f t="shared" si="12"/>
        <v>1</v>
      </c>
      <c r="AC33" s="69"/>
      <c r="AD33" s="69"/>
      <c r="AG33" s="69" t="b">
        <f t="shared" si="13"/>
        <v>1</v>
      </c>
      <c r="AH33" s="69" t="b">
        <f t="shared" si="14"/>
        <v>1</v>
      </c>
      <c r="AI33" s="69" t="b">
        <f t="shared" si="15"/>
        <v>1</v>
      </c>
      <c r="AJ33" s="69" t="b">
        <f t="shared" si="16"/>
        <v>1</v>
      </c>
      <c r="AK33" s="69" t="b">
        <f t="shared" si="17"/>
        <v>1</v>
      </c>
      <c r="AL33" s="69" t="b">
        <f t="shared" si="18"/>
        <v>1</v>
      </c>
      <c r="AM33" s="69"/>
      <c r="AN33" s="69"/>
      <c r="AO33" s="69"/>
    </row>
    <row r="34" spans="1:41" s="7" customFormat="1" ht="21.95" customHeight="1" x14ac:dyDescent="0.2">
      <c r="A34" s="2"/>
      <c r="B34" s="23">
        <v>22</v>
      </c>
      <c r="C34" s="148"/>
      <c r="D34" s="149"/>
      <c r="E34" s="23"/>
      <c r="F34" s="26">
        <f t="shared" si="4"/>
        <v>0</v>
      </c>
      <c r="G34" s="37"/>
      <c r="H34" s="142">
        <f t="shared" si="19"/>
        <v>0</v>
      </c>
      <c r="I34" s="143"/>
      <c r="J34" s="138"/>
      <c r="K34" s="139"/>
      <c r="L34" s="140"/>
      <c r="M34" s="140"/>
      <c r="N34" s="84">
        <f t="shared" si="5"/>
        <v>0</v>
      </c>
      <c r="O34" s="100"/>
      <c r="P34" s="101"/>
      <c r="Q34" s="101"/>
      <c r="R34" s="102">
        <f t="shared" si="6"/>
        <v>0</v>
      </c>
      <c r="S34" s="116">
        <f t="shared" si="20"/>
        <v>0</v>
      </c>
      <c r="T34" s="117" t="str">
        <f>IFERROR((S34/Q34)," ")</f>
        <v xml:space="preserve"> </v>
      </c>
      <c r="U34" s="118" t="str">
        <f t="shared" si="22"/>
        <v xml:space="preserve">  </v>
      </c>
      <c r="V34" s="64" t="b">
        <f t="shared" si="2"/>
        <v>1</v>
      </c>
      <c r="W34" s="64" t="b">
        <f t="shared" si="3"/>
        <v>1</v>
      </c>
      <c r="X34" s="64" t="b">
        <f t="shared" si="8"/>
        <v>1</v>
      </c>
      <c r="Y34" s="64" t="b">
        <f t="shared" si="9"/>
        <v>1</v>
      </c>
      <c r="Z34" s="64" t="b">
        <f t="shared" si="10"/>
        <v>1</v>
      </c>
      <c r="AA34" s="64" t="b">
        <f t="shared" si="11"/>
        <v>1</v>
      </c>
      <c r="AB34" s="64" t="b">
        <f t="shared" si="12"/>
        <v>1</v>
      </c>
      <c r="AC34" s="69"/>
      <c r="AD34" s="69"/>
      <c r="AG34" s="69" t="b">
        <f t="shared" si="13"/>
        <v>1</v>
      </c>
      <c r="AH34" s="69" t="b">
        <f t="shared" si="14"/>
        <v>1</v>
      </c>
      <c r="AI34" s="69" t="b">
        <f t="shared" si="15"/>
        <v>1</v>
      </c>
      <c r="AJ34" s="69" t="b">
        <f t="shared" si="16"/>
        <v>1</v>
      </c>
      <c r="AK34" s="69" t="b">
        <f t="shared" si="17"/>
        <v>1</v>
      </c>
      <c r="AL34" s="69" t="b">
        <f t="shared" si="18"/>
        <v>1</v>
      </c>
      <c r="AM34" s="69"/>
      <c r="AN34" s="69"/>
      <c r="AO34" s="69"/>
    </row>
    <row r="35" spans="1:41" s="7" customFormat="1" ht="21.95" customHeight="1" x14ac:dyDescent="0.2">
      <c r="A35" s="2"/>
      <c r="B35" s="23">
        <v>23</v>
      </c>
      <c r="C35" s="148"/>
      <c r="D35" s="149"/>
      <c r="E35" s="23"/>
      <c r="F35" s="26">
        <f t="shared" si="4"/>
        <v>0</v>
      </c>
      <c r="G35" s="37"/>
      <c r="H35" s="142">
        <f t="shared" si="19"/>
        <v>0</v>
      </c>
      <c r="I35" s="143"/>
      <c r="J35" s="138"/>
      <c r="K35" s="139"/>
      <c r="L35" s="140"/>
      <c r="M35" s="140"/>
      <c r="N35" s="84">
        <f t="shared" si="5"/>
        <v>0</v>
      </c>
      <c r="O35" s="100"/>
      <c r="P35" s="101"/>
      <c r="Q35" s="101"/>
      <c r="R35" s="102">
        <f t="shared" si="6"/>
        <v>0</v>
      </c>
      <c r="S35" s="116">
        <f t="shared" si="20"/>
        <v>0</v>
      </c>
      <c r="T35" s="117" t="str">
        <f t="shared" si="21"/>
        <v xml:space="preserve"> </v>
      </c>
      <c r="U35" s="118" t="str">
        <f t="shared" si="22"/>
        <v xml:space="preserve">  </v>
      </c>
      <c r="V35" s="64" t="b">
        <f t="shared" si="2"/>
        <v>1</v>
      </c>
      <c r="W35" s="64" t="b">
        <f t="shared" si="3"/>
        <v>1</v>
      </c>
      <c r="X35" s="64" t="b">
        <f t="shared" si="8"/>
        <v>1</v>
      </c>
      <c r="Y35" s="64" t="b">
        <f t="shared" si="9"/>
        <v>1</v>
      </c>
      <c r="Z35" s="64" t="b">
        <f t="shared" si="10"/>
        <v>1</v>
      </c>
      <c r="AA35" s="64" t="b">
        <f t="shared" si="11"/>
        <v>1</v>
      </c>
      <c r="AB35" s="64" t="b">
        <f t="shared" si="12"/>
        <v>1</v>
      </c>
      <c r="AC35" s="69"/>
      <c r="AD35" s="69"/>
      <c r="AG35" s="69" t="b">
        <f>_xlfn.ISFORMULA(H35)</f>
        <v>1</v>
      </c>
      <c r="AH35" s="69" t="b">
        <f t="shared" si="14"/>
        <v>1</v>
      </c>
      <c r="AI35" s="69" t="b">
        <f t="shared" si="15"/>
        <v>1</v>
      </c>
      <c r="AJ35" s="69" t="b">
        <f t="shared" si="16"/>
        <v>1</v>
      </c>
      <c r="AK35" s="69" t="b">
        <f t="shared" si="17"/>
        <v>1</v>
      </c>
      <c r="AL35" s="69" t="b">
        <f t="shared" si="18"/>
        <v>1</v>
      </c>
      <c r="AM35" s="69"/>
      <c r="AN35" s="69"/>
      <c r="AO35" s="69"/>
    </row>
    <row r="36" spans="1:41" s="7" customFormat="1" ht="21.95" customHeight="1" x14ac:dyDescent="0.2">
      <c r="A36" s="2"/>
      <c r="B36" s="23">
        <v>24</v>
      </c>
      <c r="C36" s="148"/>
      <c r="D36" s="149"/>
      <c r="E36" s="23"/>
      <c r="F36" s="26">
        <f t="shared" si="4"/>
        <v>0</v>
      </c>
      <c r="G36" s="37"/>
      <c r="H36" s="142">
        <f t="shared" si="19"/>
        <v>0</v>
      </c>
      <c r="I36" s="143"/>
      <c r="J36" s="138"/>
      <c r="K36" s="139"/>
      <c r="L36" s="140"/>
      <c r="M36" s="140"/>
      <c r="N36" s="84">
        <f t="shared" si="5"/>
        <v>0</v>
      </c>
      <c r="O36" s="100"/>
      <c r="P36" s="101"/>
      <c r="Q36" s="101"/>
      <c r="R36" s="102">
        <f t="shared" si="6"/>
        <v>0</v>
      </c>
      <c r="S36" s="116">
        <f t="shared" si="20"/>
        <v>0</v>
      </c>
      <c r="T36" s="117" t="str">
        <f t="shared" si="21"/>
        <v xml:space="preserve"> </v>
      </c>
      <c r="U36" s="118" t="str">
        <f t="shared" si="22"/>
        <v xml:space="preserve">  </v>
      </c>
      <c r="V36" s="64" t="b">
        <f t="shared" si="2"/>
        <v>1</v>
      </c>
      <c r="W36" s="64" t="b">
        <f t="shared" si="3"/>
        <v>1</v>
      </c>
      <c r="X36" s="64" t="b">
        <f t="shared" si="8"/>
        <v>1</v>
      </c>
      <c r="Y36" s="64" t="b">
        <f t="shared" si="9"/>
        <v>1</v>
      </c>
      <c r="Z36" s="64" t="b">
        <f t="shared" si="10"/>
        <v>1</v>
      </c>
      <c r="AA36" s="64" t="b">
        <f t="shared" si="11"/>
        <v>1</v>
      </c>
      <c r="AB36" s="64" t="b">
        <f t="shared" si="12"/>
        <v>1</v>
      </c>
      <c r="AC36" s="69"/>
      <c r="AD36" s="69"/>
      <c r="AG36" s="69" t="b">
        <f t="shared" si="13"/>
        <v>1</v>
      </c>
      <c r="AH36" s="69" t="b">
        <f t="shared" si="14"/>
        <v>1</v>
      </c>
      <c r="AI36" s="69" t="b">
        <f t="shared" si="15"/>
        <v>1</v>
      </c>
      <c r="AJ36" s="69" t="b">
        <f t="shared" si="16"/>
        <v>1</v>
      </c>
      <c r="AK36" s="69" t="b">
        <f t="shared" si="17"/>
        <v>1</v>
      </c>
      <c r="AL36" s="69" t="b">
        <f t="shared" si="18"/>
        <v>1</v>
      </c>
      <c r="AM36" s="69"/>
      <c r="AN36" s="69"/>
      <c r="AO36" s="69"/>
    </row>
    <row r="37" spans="1:41" s="7" customFormat="1" ht="21.95" customHeight="1" x14ac:dyDescent="0.2">
      <c r="A37" s="2"/>
      <c r="B37" s="23">
        <v>25</v>
      </c>
      <c r="C37" s="148"/>
      <c r="D37" s="149"/>
      <c r="E37" s="23"/>
      <c r="F37" s="26">
        <f t="shared" si="4"/>
        <v>0</v>
      </c>
      <c r="G37" s="37"/>
      <c r="H37" s="142">
        <f t="shared" si="19"/>
        <v>0</v>
      </c>
      <c r="I37" s="143"/>
      <c r="J37" s="138"/>
      <c r="K37" s="139"/>
      <c r="L37" s="140"/>
      <c r="M37" s="140"/>
      <c r="N37" s="84">
        <f t="shared" si="5"/>
        <v>0</v>
      </c>
      <c r="O37" s="100"/>
      <c r="P37" s="101"/>
      <c r="Q37" s="101"/>
      <c r="R37" s="102">
        <f t="shared" si="6"/>
        <v>0</v>
      </c>
      <c r="S37" s="116">
        <f>N37*$L$5</f>
        <v>0</v>
      </c>
      <c r="T37" s="117" t="str">
        <f t="shared" si="21"/>
        <v xml:space="preserve"> </v>
      </c>
      <c r="U37" s="118" t="str">
        <f t="shared" si="22"/>
        <v xml:space="preserve">  </v>
      </c>
      <c r="V37" s="64" t="b">
        <f t="shared" si="2"/>
        <v>1</v>
      </c>
      <c r="W37" s="64" t="b">
        <f t="shared" si="3"/>
        <v>1</v>
      </c>
      <c r="X37" s="64" t="b">
        <f t="shared" si="8"/>
        <v>1</v>
      </c>
      <c r="Y37" s="64" t="b">
        <f t="shared" si="9"/>
        <v>1</v>
      </c>
      <c r="Z37" s="64" t="b">
        <f t="shared" si="10"/>
        <v>1</v>
      </c>
      <c r="AA37" s="64" t="b">
        <f t="shared" si="11"/>
        <v>1</v>
      </c>
      <c r="AB37" s="64" t="b">
        <f t="shared" si="12"/>
        <v>1</v>
      </c>
      <c r="AC37" s="69"/>
      <c r="AD37" s="69"/>
      <c r="AG37" s="69" t="b">
        <f t="shared" si="13"/>
        <v>1</v>
      </c>
      <c r="AH37" s="69" t="b">
        <f t="shared" si="14"/>
        <v>1</v>
      </c>
      <c r="AI37" s="69" t="b">
        <f t="shared" si="15"/>
        <v>1</v>
      </c>
      <c r="AJ37" s="69" t="b">
        <f t="shared" si="16"/>
        <v>1</v>
      </c>
      <c r="AK37" s="69" t="b">
        <f t="shared" si="17"/>
        <v>1</v>
      </c>
      <c r="AL37" s="69" t="b">
        <f t="shared" si="18"/>
        <v>1</v>
      </c>
      <c r="AM37" s="69"/>
      <c r="AN37" s="69"/>
      <c r="AO37" s="69"/>
    </row>
    <row r="38" spans="1:41" s="7" customFormat="1" ht="21.95" customHeight="1" thickBot="1" x14ac:dyDescent="0.25">
      <c r="A38" s="2"/>
      <c r="B38" s="24">
        <v>26</v>
      </c>
      <c r="C38" s="218"/>
      <c r="D38" s="219"/>
      <c r="E38" s="24"/>
      <c r="F38" s="36">
        <f t="shared" si="4"/>
        <v>0</v>
      </c>
      <c r="G38" s="38"/>
      <c r="H38" s="144">
        <f t="shared" si="19"/>
        <v>0</v>
      </c>
      <c r="I38" s="145"/>
      <c r="J38" s="146"/>
      <c r="K38" s="147"/>
      <c r="L38" s="141"/>
      <c r="M38" s="141"/>
      <c r="N38" s="85">
        <f t="shared" si="5"/>
        <v>0</v>
      </c>
      <c r="O38" s="103"/>
      <c r="P38" s="104"/>
      <c r="Q38" s="104"/>
      <c r="R38" s="105">
        <f t="shared" si="6"/>
        <v>0</v>
      </c>
      <c r="S38" s="119">
        <f>N38*$L$5</f>
        <v>0</v>
      </c>
      <c r="T38" s="120" t="str">
        <f t="shared" si="21"/>
        <v xml:space="preserve"> </v>
      </c>
      <c r="U38" s="121" t="str">
        <f t="shared" si="22"/>
        <v xml:space="preserve">  </v>
      </c>
      <c r="V38" s="64" t="b">
        <f t="shared" si="2"/>
        <v>1</v>
      </c>
      <c r="W38" s="64" t="b">
        <f t="shared" si="3"/>
        <v>1</v>
      </c>
      <c r="X38" s="64" t="b">
        <f t="shared" si="8"/>
        <v>1</v>
      </c>
      <c r="Y38" s="64" t="b">
        <f t="shared" si="9"/>
        <v>1</v>
      </c>
      <c r="Z38" s="64" t="b">
        <f t="shared" si="10"/>
        <v>1</v>
      </c>
      <c r="AA38" s="64" t="b">
        <f t="shared" si="11"/>
        <v>1</v>
      </c>
      <c r="AB38" s="64" t="b">
        <f>_xlfn.ISFORMULA(U38)</f>
        <v>1</v>
      </c>
      <c r="AC38" s="69"/>
      <c r="AD38" s="69"/>
      <c r="AG38" s="69" t="b">
        <f t="shared" si="13"/>
        <v>1</v>
      </c>
      <c r="AH38" s="69" t="b">
        <f t="shared" si="14"/>
        <v>1</v>
      </c>
      <c r="AI38" s="69" t="b">
        <f t="shared" si="15"/>
        <v>1</v>
      </c>
      <c r="AJ38" s="69" t="b">
        <f t="shared" si="16"/>
        <v>1</v>
      </c>
      <c r="AK38" s="69" t="b">
        <f t="shared" si="17"/>
        <v>1</v>
      </c>
      <c r="AL38" s="69" t="b">
        <f t="shared" si="18"/>
        <v>1</v>
      </c>
      <c r="AM38" s="69"/>
      <c r="AN38" s="69"/>
      <c r="AO38" s="69"/>
    </row>
    <row r="39" spans="1:41" ht="20.100000000000001" customHeight="1" x14ac:dyDescent="0.2">
      <c r="A39" s="3" t="s">
        <v>0</v>
      </c>
      <c r="B39" s="3"/>
      <c r="C39" s="207"/>
      <c r="D39" s="207"/>
      <c r="E39" s="207"/>
      <c r="F39" s="3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60"/>
      <c r="S39" s="4"/>
      <c r="T39" s="4" t="str">
        <f t="shared" si="21"/>
        <v xml:space="preserve"> </v>
      </c>
      <c r="U39" s="3" t="s">
        <v>0</v>
      </c>
      <c r="X39" s="63" t="s">
        <v>0</v>
      </c>
      <c r="Z39" s="63" t="s">
        <v>0</v>
      </c>
      <c r="AA39" s="63" t="s">
        <v>0</v>
      </c>
      <c r="AB39" s="63" t="s">
        <v>0</v>
      </c>
    </row>
    <row r="40" spans="1:41" ht="20.100000000000001" customHeight="1" thickBot="1" x14ac:dyDescent="0.25">
      <c r="B40" s="3"/>
      <c r="C40" s="208" t="s">
        <v>84</v>
      </c>
      <c r="D40" s="208"/>
      <c r="E40" s="208"/>
      <c r="F40" s="30"/>
      <c r="G40" s="14"/>
      <c r="H40" s="14"/>
      <c r="I40" s="14"/>
      <c r="J40" s="14"/>
      <c r="K40" s="180" t="s">
        <v>72</v>
      </c>
      <c r="L40" s="180"/>
      <c r="M40" s="180"/>
      <c r="N40" s="4"/>
      <c r="O40" s="4"/>
      <c r="P40" s="4"/>
      <c r="Q40" s="4"/>
      <c r="R40" s="4"/>
      <c r="S40" s="12"/>
      <c r="T40" s="4"/>
      <c r="U40" s="3"/>
    </row>
    <row r="41" spans="1:41" ht="20.100000000000001" customHeight="1" x14ac:dyDescent="0.2">
      <c r="B41" s="134" t="s">
        <v>14</v>
      </c>
      <c r="C41" s="206" t="s">
        <v>86</v>
      </c>
      <c r="D41" s="206"/>
      <c r="E41" s="206"/>
      <c r="F41" s="206"/>
      <c r="G41" s="206"/>
      <c r="H41" s="206"/>
      <c r="I41" s="206"/>
      <c r="J41" s="51"/>
      <c r="K41" s="193" t="s">
        <v>73</v>
      </c>
      <c r="L41" s="194"/>
      <c r="M41" s="195"/>
      <c r="N41" s="122" t="s">
        <v>77</v>
      </c>
      <c r="O41" s="132" t="s">
        <v>83</v>
      </c>
      <c r="P41" s="124" t="s">
        <v>58</v>
      </c>
      <c r="Q41" s="123" t="s">
        <v>81</v>
      </c>
      <c r="R41" s="181" t="s">
        <v>91</v>
      </c>
      <c r="S41" s="182"/>
      <c r="T41" s="182"/>
      <c r="U41" s="183"/>
    </row>
    <row r="42" spans="1:41" ht="20.100000000000001" customHeight="1" x14ac:dyDescent="0.2">
      <c r="B42" s="134" t="s">
        <v>14</v>
      </c>
      <c r="C42" s="206" t="s">
        <v>87</v>
      </c>
      <c r="D42" s="206"/>
      <c r="E42" s="206"/>
      <c r="F42" s="206"/>
      <c r="G42" s="206"/>
      <c r="H42" s="206"/>
      <c r="I42" s="50"/>
      <c r="J42" s="51"/>
      <c r="K42" s="196"/>
      <c r="L42" s="197"/>
      <c r="M42" s="198"/>
      <c r="N42" s="45" t="s">
        <v>19</v>
      </c>
      <c r="O42" s="46" t="s">
        <v>80</v>
      </c>
      <c r="P42" s="41" t="s">
        <v>78</v>
      </c>
      <c r="Q42" s="46" t="s">
        <v>79</v>
      </c>
      <c r="R42" s="44" t="s">
        <v>27</v>
      </c>
      <c r="S42" s="131" t="s">
        <v>28</v>
      </c>
      <c r="T42" s="131" t="s">
        <v>82</v>
      </c>
      <c r="U42" s="133" t="s">
        <v>85</v>
      </c>
    </row>
    <row r="43" spans="1:41" ht="20.100000000000001" customHeight="1" x14ac:dyDescent="0.2">
      <c r="B43" s="134" t="s">
        <v>14</v>
      </c>
      <c r="C43" s="206" t="s">
        <v>88</v>
      </c>
      <c r="D43" s="206"/>
      <c r="E43" s="206"/>
      <c r="F43" s="206"/>
      <c r="G43" s="206"/>
      <c r="H43" s="206"/>
      <c r="I43" s="50"/>
      <c r="J43" s="51"/>
      <c r="K43" s="187" t="s">
        <v>74</v>
      </c>
      <c r="L43" s="188"/>
      <c r="M43" s="189"/>
      <c r="N43" s="58">
        <f>SUMIFS(O13:O38,$E$13:$E$38,"Vide")</f>
        <v>0</v>
      </c>
      <c r="O43" s="59">
        <f>SUMIFS(N13:N38,$E$13:$E$38,"Vide")</f>
        <v>0</v>
      </c>
      <c r="P43" s="47" t="s">
        <v>90</v>
      </c>
      <c r="Q43" s="47" t="s">
        <v>90</v>
      </c>
      <c r="R43" s="40">
        <f>SUMIFS(S13:S38,$E$13:$E$38,"Vide")</f>
        <v>0</v>
      </c>
      <c r="S43" s="61" t="str">
        <f>IFERROR((R43/N43)," ")</f>
        <v xml:space="preserve"> </v>
      </c>
      <c r="T43" s="47" t="s">
        <v>90</v>
      </c>
      <c r="U43" s="135" t="s">
        <v>90</v>
      </c>
    </row>
    <row r="44" spans="1:41" ht="20.100000000000001" customHeight="1" x14ac:dyDescent="0.2">
      <c r="B44" s="134"/>
      <c r="C44" s="206"/>
      <c r="D44" s="206"/>
      <c r="E44" s="206"/>
      <c r="F44" s="206"/>
      <c r="G44" s="206"/>
      <c r="H44" s="206"/>
      <c r="I44" s="50"/>
      <c r="J44" s="51"/>
      <c r="K44" s="190" t="s">
        <v>75</v>
      </c>
      <c r="L44" s="191"/>
      <c r="M44" s="192"/>
      <c r="N44" s="58">
        <f>SUMIFS(P13:P38,$E$13:$E$38,"Chargé")</f>
        <v>0</v>
      </c>
      <c r="O44" s="59">
        <f>SUMIFS(N13:N38,$E$13:$E$38,"Chargé")</f>
        <v>0</v>
      </c>
      <c r="P44" s="48">
        <f>SUMIFS(Q13:Q38,E13:E38,"Chargé")</f>
        <v>0</v>
      </c>
      <c r="Q44" s="35">
        <f>SUMIFS(R13:R38,E13:E38,"Chargé")</f>
        <v>0</v>
      </c>
      <c r="R44" s="39">
        <f>SUMIFS(S13:S38,$E$13:$E$38,"Chargé")</f>
        <v>0</v>
      </c>
      <c r="S44" s="61" t="str">
        <f>IFERROR((R44/N44)," ")</f>
        <v xml:space="preserve"> </v>
      </c>
      <c r="T44" s="61" t="str">
        <f>IFERROR((R44/P44)," ")</f>
        <v xml:space="preserve"> </v>
      </c>
      <c r="U44" s="137" t="str">
        <f>IFERROR((R44/Q44)*1000," ")</f>
        <v xml:space="preserve"> </v>
      </c>
    </row>
    <row r="45" spans="1:41" ht="20.25" customHeight="1" thickBot="1" x14ac:dyDescent="0.25">
      <c r="B45" s="134" t="s">
        <v>0</v>
      </c>
      <c r="C45" s="206"/>
      <c r="D45" s="206"/>
      <c r="E45" s="206"/>
      <c r="F45" s="206"/>
      <c r="G45" s="206"/>
      <c r="H45" s="206"/>
      <c r="I45" s="49"/>
      <c r="J45" s="51"/>
      <c r="K45" s="184" t="s">
        <v>76</v>
      </c>
      <c r="L45" s="185"/>
      <c r="M45" s="186"/>
      <c r="N45" s="125">
        <f>SUM(N43,N44)</f>
        <v>0</v>
      </c>
      <c r="O45" s="126">
        <f>SUM(O43:O44)</f>
        <v>0</v>
      </c>
      <c r="P45" s="126">
        <f>SUM(P43,P44)</f>
        <v>0</v>
      </c>
      <c r="Q45" s="127">
        <f>SUM(Q43,Q44)</f>
        <v>0</v>
      </c>
      <c r="R45" s="128">
        <f>SUM(R43:R44)</f>
        <v>0</v>
      </c>
      <c r="S45" s="129" t="str">
        <f>IFERROR((R45/N45)," ")</f>
        <v xml:space="preserve"> </v>
      </c>
      <c r="T45" s="129" t="str">
        <f>IFERROR((R45/P45)," ")</f>
        <v xml:space="preserve"> </v>
      </c>
      <c r="U45" s="136" t="s">
        <v>90</v>
      </c>
    </row>
    <row r="46" spans="1:41" ht="17.25" customHeight="1" x14ac:dyDescent="0.2">
      <c r="B46" s="134" t="s">
        <v>14</v>
      </c>
      <c r="C46" s="209" t="s">
        <v>89</v>
      </c>
      <c r="D46" s="209"/>
      <c r="E46" s="209"/>
      <c r="F46" s="209"/>
      <c r="G46" s="209"/>
      <c r="H46" s="209"/>
      <c r="I46" s="49"/>
      <c r="J46" s="51"/>
      <c r="K46" s="34"/>
      <c r="L46" s="34"/>
      <c r="M46" s="34"/>
      <c r="N46" s="33"/>
      <c r="O46" s="33"/>
      <c r="P46" s="33"/>
      <c r="Q46" s="35"/>
      <c r="R46" s="32"/>
      <c r="S46" s="31"/>
      <c r="T46" s="43"/>
      <c r="U46" s="52"/>
    </row>
    <row r="47" spans="1:41" ht="20.100000000000001" customHeight="1" x14ac:dyDescent="0.2">
      <c r="B47" s="3"/>
      <c r="C47" s="50"/>
      <c r="D47" s="50"/>
      <c r="E47" s="50"/>
      <c r="F47" s="50"/>
      <c r="G47" s="50"/>
      <c r="H47" s="50"/>
      <c r="I47" s="49"/>
      <c r="J47" s="51"/>
      <c r="K47" s="34"/>
      <c r="L47" s="34"/>
      <c r="M47" s="34"/>
      <c r="N47" s="33"/>
      <c r="O47" s="33"/>
      <c r="P47" s="33"/>
      <c r="Q47" s="35"/>
      <c r="R47" s="32"/>
      <c r="S47" s="31"/>
      <c r="T47" s="43"/>
      <c r="U47" s="52"/>
    </row>
    <row r="48" spans="1:41" ht="12.75" customHeight="1" x14ac:dyDescent="0.2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2:14" ht="14.25" x14ac:dyDescent="0.2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2:14" ht="14.25" x14ac:dyDescent="0.2">
      <c r="B50" s="42"/>
      <c r="C50" s="42" t="s"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2:14" ht="14.25" x14ac:dyDescent="0.2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2:14" ht="14.25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2:14" ht="14.25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14" ht="14.25" x14ac:dyDescent="0.2">
      <c r="B54" s="42"/>
      <c r="C54" s="42"/>
      <c r="D54" s="42"/>
      <c r="E54" s="42" t="s">
        <v>92</v>
      </c>
      <c r="F54" s="42"/>
      <c r="G54" s="42"/>
      <c r="H54" s="42"/>
      <c r="I54" s="42"/>
      <c r="J54" s="42"/>
      <c r="K54" s="42"/>
      <c r="L54" s="42"/>
      <c r="M54" s="42"/>
      <c r="N54" s="42"/>
    </row>
    <row r="55" spans="2:14" ht="14.25" x14ac:dyDescent="0.2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14" ht="14.25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</sheetData>
  <sheetProtection algorithmName="SHA-512" hashValue="nf5r67OlhaUbH2nlI//08noCsz1ntiyEd+R/RO1OTnYOh5QYZPmatxxzpzkqCplVsDIE3XZdtaKbcNOPSaLQQg==" saltValue="KgbIX4MC3KUm0r1mTWt5cg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46">
    <mergeCell ref="C46:H46"/>
    <mergeCell ref="M5:N5"/>
    <mergeCell ref="H9:I9"/>
    <mergeCell ref="C12:D12"/>
    <mergeCell ref="F8:F11"/>
    <mergeCell ref="G8:G11"/>
    <mergeCell ref="C41:I41"/>
    <mergeCell ref="C23:D23"/>
    <mergeCell ref="C35:D35"/>
    <mergeCell ref="C36:D36"/>
    <mergeCell ref="H34:I34"/>
    <mergeCell ref="H35:I35"/>
    <mergeCell ref="H36:I36"/>
    <mergeCell ref="H29:I29"/>
    <mergeCell ref="H30:I30"/>
    <mergeCell ref="C32:D32"/>
    <mergeCell ref="C33:D33"/>
    <mergeCell ref="C24:D24"/>
    <mergeCell ref="C25:D25"/>
    <mergeCell ref="C26:D26"/>
    <mergeCell ref="C37:D37"/>
    <mergeCell ref="C38:D38"/>
    <mergeCell ref="C34:D34"/>
    <mergeCell ref="R41:U41"/>
    <mergeCell ref="K45:M45"/>
    <mergeCell ref="K43:M43"/>
    <mergeCell ref="K44:M44"/>
    <mergeCell ref="K41:M42"/>
    <mergeCell ref="S12:U12"/>
    <mergeCell ref="H12:I12"/>
    <mergeCell ref="J12:K12"/>
    <mergeCell ref="L12:M12"/>
    <mergeCell ref="J34:K34"/>
    <mergeCell ref="J35:K35"/>
    <mergeCell ref="J36:K36"/>
    <mergeCell ref="J29:K29"/>
    <mergeCell ref="J30:K30"/>
    <mergeCell ref="J31:K31"/>
    <mergeCell ref="J32:K32"/>
    <mergeCell ref="L32:M32"/>
    <mergeCell ref="L33:M33"/>
    <mergeCell ref="C42:H42"/>
    <mergeCell ref="C39:E39"/>
    <mergeCell ref="C40:E40"/>
    <mergeCell ref="C43:H45"/>
    <mergeCell ref="K40:M40"/>
    <mergeCell ref="L30:M30"/>
    <mergeCell ref="L31:M31"/>
    <mergeCell ref="L25:M25"/>
    <mergeCell ref="L26:M26"/>
    <mergeCell ref="L27:M27"/>
    <mergeCell ref="L28:M28"/>
    <mergeCell ref="C27:D27"/>
    <mergeCell ref="C28:D28"/>
    <mergeCell ref="C29:D29"/>
    <mergeCell ref="C30:D30"/>
    <mergeCell ref="C31:D31"/>
    <mergeCell ref="H31:I31"/>
    <mergeCell ref="H27:I27"/>
    <mergeCell ref="H28:I28"/>
    <mergeCell ref="J28:K28"/>
    <mergeCell ref="J27:K27"/>
    <mergeCell ref="L29:M29"/>
    <mergeCell ref="H33:I33"/>
    <mergeCell ref="B2:N2"/>
    <mergeCell ref="E4:G4"/>
    <mergeCell ref="C13:D13"/>
    <mergeCell ref="C14:D14"/>
    <mergeCell ref="C15:D15"/>
    <mergeCell ref="C16:D16"/>
    <mergeCell ref="C17:D17"/>
    <mergeCell ref="C18:D18"/>
    <mergeCell ref="C19:D19"/>
    <mergeCell ref="L19:M19"/>
    <mergeCell ref="C11:D11"/>
    <mergeCell ref="B3:H3"/>
    <mergeCell ref="E7:G7"/>
    <mergeCell ref="B4:C4"/>
    <mergeCell ref="B5:C5"/>
    <mergeCell ref="E5:G5"/>
    <mergeCell ref="C10:D10"/>
    <mergeCell ref="J8:K8"/>
    <mergeCell ref="J4:N4"/>
    <mergeCell ref="L8:M8"/>
    <mergeCell ref="L17:M17"/>
    <mergeCell ref="L18:M18"/>
    <mergeCell ref="J19:K19"/>
    <mergeCell ref="J17:K17"/>
    <mergeCell ref="S7:U7"/>
    <mergeCell ref="O7:R7"/>
    <mergeCell ref="H7:N7"/>
    <mergeCell ref="J13:K13"/>
    <mergeCell ref="J14:K14"/>
    <mergeCell ref="J15:K15"/>
    <mergeCell ref="J16:K16"/>
    <mergeCell ref="L14:M14"/>
    <mergeCell ref="L15:M15"/>
    <mergeCell ref="L16:M16"/>
    <mergeCell ref="L10:M10"/>
    <mergeCell ref="L11:M11"/>
    <mergeCell ref="L13:M13"/>
    <mergeCell ref="L9:M9"/>
    <mergeCell ref="H8:I8"/>
    <mergeCell ref="H10:I10"/>
    <mergeCell ref="H11:I11"/>
    <mergeCell ref="H13:I13"/>
    <mergeCell ref="H14:I14"/>
    <mergeCell ref="H15:I15"/>
    <mergeCell ref="H16:I16"/>
    <mergeCell ref="C22:D22"/>
    <mergeCell ref="J20:K20"/>
    <mergeCell ref="J22:K22"/>
    <mergeCell ref="J23:K23"/>
    <mergeCell ref="L24:M24"/>
    <mergeCell ref="L21:M21"/>
    <mergeCell ref="L22:M22"/>
    <mergeCell ref="L20:M20"/>
    <mergeCell ref="H20:I20"/>
    <mergeCell ref="L23:M23"/>
    <mergeCell ref="J21:K21"/>
    <mergeCell ref="H21:I21"/>
    <mergeCell ref="H22:I22"/>
    <mergeCell ref="C20:D20"/>
    <mergeCell ref="C21:D21"/>
    <mergeCell ref="J18:K18"/>
    <mergeCell ref="L37:M37"/>
    <mergeCell ref="L38:M38"/>
    <mergeCell ref="H37:I37"/>
    <mergeCell ref="H38:I38"/>
    <mergeCell ref="J38:K38"/>
    <mergeCell ref="H19:I19"/>
    <mergeCell ref="H17:I17"/>
    <mergeCell ref="H18:I18"/>
    <mergeCell ref="H23:I23"/>
    <mergeCell ref="J24:K24"/>
    <mergeCell ref="H24:I24"/>
    <mergeCell ref="H25:I25"/>
    <mergeCell ref="H26:I26"/>
    <mergeCell ref="J33:K33"/>
    <mergeCell ref="L35:M35"/>
    <mergeCell ref="L36:M36"/>
    <mergeCell ref="J37:K37"/>
    <mergeCell ref="L34:M34"/>
    <mergeCell ref="J25:K25"/>
    <mergeCell ref="J26:K26"/>
    <mergeCell ref="H32:I32"/>
  </mergeCells>
  <conditionalFormatting sqref="E13:F38">
    <cfRule type="cellIs" dxfId="49" priority="28" operator="equal">
      <formula>0</formula>
    </cfRule>
  </conditionalFormatting>
  <conditionalFormatting sqref="F1:F8">
    <cfRule type="cellIs" dxfId="48" priority="1" operator="equal">
      <formula>0</formula>
    </cfRule>
  </conditionalFormatting>
  <conditionalFormatting sqref="F12">
    <cfRule type="cellIs" dxfId="47" priority="8" operator="equal">
      <formula>0</formula>
    </cfRule>
  </conditionalFormatting>
  <conditionalFormatting sqref="F49 F55:F1048576">
    <cfRule type="cellIs" dxfId="46" priority="29" operator="equal">
      <formula>0</formula>
    </cfRule>
  </conditionalFormatting>
  <conditionalFormatting sqref="G14:G37">
    <cfRule type="cellIs" dxfId="45" priority="27" operator="equal">
      <formula>0</formula>
    </cfRule>
  </conditionalFormatting>
  <conditionalFormatting sqref="H12">
    <cfRule type="cellIs" dxfId="44" priority="9" operator="equal">
      <formula>0</formula>
    </cfRule>
  </conditionalFormatting>
  <conditionalFormatting sqref="N13:N38">
    <cfRule type="cellIs" dxfId="43" priority="67" operator="equal">
      <formula>0</formula>
    </cfRule>
    <cfRule type="cellIs" dxfId="42" priority="68" operator="equal">
      <formula>0</formula>
    </cfRule>
  </conditionalFormatting>
  <conditionalFormatting sqref="N14:N38">
    <cfRule type="cellIs" dxfId="41" priority="5" operator="equal">
      <formula>FALSE</formula>
    </cfRule>
  </conditionalFormatting>
  <conditionalFormatting sqref="N43:O47">
    <cfRule type="cellIs" dxfId="40" priority="31" operator="equal">
      <formula>0</formula>
    </cfRule>
    <cfRule type="cellIs" dxfId="39" priority="32" operator="equal">
      <formula>0</formula>
    </cfRule>
  </conditionalFormatting>
  <conditionalFormatting sqref="O13:O38">
    <cfRule type="cellIs" dxfId="38" priority="19" operator="equal">
      <formula>0</formula>
    </cfRule>
    <cfRule type="expression" dxfId="37" priority="20" stopIfTrue="1">
      <formula>$E13="Chargé"</formula>
    </cfRule>
    <cfRule type="cellIs" dxfId="36" priority="21" operator="equal">
      <formula>FALSE</formula>
    </cfRule>
    <cfRule type="cellIs" dxfId="35" priority="22" stopIfTrue="1" operator="equal">
      <formula>0</formula>
    </cfRule>
  </conditionalFormatting>
  <conditionalFormatting sqref="O38">
    <cfRule type="cellIs" dxfId="34" priority="18" operator="equal">
      <formula>FALSE</formula>
    </cfRule>
  </conditionalFormatting>
  <conditionalFormatting sqref="P14 P27">
    <cfRule type="cellIs" dxfId="33" priority="17" stopIfTrue="1" operator="equal">
      <formula>0</formula>
    </cfRule>
  </conditionalFormatting>
  <conditionalFormatting sqref="P13:Q38">
    <cfRule type="cellIs" dxfId="32" priority="11" stopIfTrue="1" operator="equal">
      <formula>0</formula>
    </cfRule>
  </conditionalFormatting>
  <conditionalFormatting sqref="P13:R38">
    <cfRule type="expression" dxfId="31" priority="10">
      <formula>$E13="Vide"</formula>
    </cfRule>
    <cfRule type="cellIs" dxfId="30" priority="12" operator="equal">
      <formula>FALSE</formula>
    </cfRule>
  </conditionalFormatting>
  <conditionalFormatting sqref="Q14:Q38">
    <cfRule type="cellIs" dxfId="29" priority="13" stopIfTrue="1" operator="equal">
      <formula>0</formula>
    </cfRule>
  </conditionalFormatting>
  <conditionalFormatting sqref="R13:R38">
    <cfRule type="cellIs" dxfId="28" priority="66" stopIfTrue="1" operator="equal">
      <formula>0</formula>
    </cfRule>
  </conditionalFormatting>
  <conditionalFormatting sqref="S13:S38">
    <cfRule type="cellIs" dxfId="27" priority="56" operator="equal">
      <formula>0</formula>
    </cfRule>
  </conditionalFormatting>
  <conditionalFormatting sqref="T13:U38">
    <cfRule type="expression" dxfId="26" priority="51">
      <formula>$E13="Leeg"</formula>
    </cfRule>
  </conditionalFormatting>
  <conditionalFormatting sqref="V1:AD1048576">
    <cfRule type="cellIs" dxfId="25" priority="7" operator="equal">
      <formula>FALSE</formula>
    </cfRule>
  </conditionalFormatting>
  <dataValidations count="6">
    <dataValidation type="list" allowBlank="1" showInputMessage="1" showErrorMessage="1" sqref="J5" xr:uid="{ADDF3301-1669-48AA-8FD6-EFA7872FADA5}">
      <formula1>"Diesel (fossile),GTL"</formula1>
    </dataValidation>
    <dataValidation type="custom" allowBlank="1" showInputMessage="1" showErrorMessage="1" errorTitle="Let op" error="Bij &quot;Type&quot; is Empty ingevuld. Daarom hoeft deze niet ingevuld te worden. " sqref="T13:U38" xr:uid="{49C5FA64-F331-4C92-A58B-45E88B717566}">
      <formula1>$E13="Leeg"</formula1>
    </dataValidation>
    <dataValidation type="list" allowBlank="1" showInputMessage="1" showErrorMessage="1" sqref="E13:E38" xr:uid="{02EA7791-D333-49F5-AD3C-F754CACE42F9}">
      <formula1>"Vide,Chargé"</formula1>
    </dataValidation>
    <dataValidation type="custom" allowBlank="1" showInputMessage="1" showErrorMessage="1" errorTitle="Let op" error="Dans la colonne &quot;Type&quot;, la mention &quot;Chargé&quot; est indiquée. Il n'est donc pas nécessaire de remplir cette colonne. " sqref="O13:O38" xr:uid="{22C69023-8854-4B99-9757-F4290241F6EA}">
      <formula1>$E13="Leeg"</formula1>
    </dataValidation>
    <dataValidation type="custom" allowBlank="1" showInputMessage="1" showErrorMessage="1" errorTitle="Let op" error="Bij 'Type' is 'Leeg' ingevuld. Daarom hoeft deze kolom niet ingevuld te worden. " sqref="R13:R38" xr:uid="{76B415C9-A2A8-2A43-B849-DDC16743EADD}">
      <formula1>$E13="Geladen"</formula1>
    </dataValidation>
    <dataValidation type="custom" allowBlank="1" showInputMessage="1" showErrorMessage="1" errorTitle="Let op" error="Pour &quot;Type&quot;, la colonne &quot;Vide&quot; est remplie. Il n'est donc pas nécessaire de remplir cette colonne. " sqref="Q13:Q38 P14:P38 P13" xr:uid="{36A4687B-ED8D-40D2-A5A6-A67D1CFF57DC}">
      <formula1>$E13="Geladen"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A792-50E3-4770-BE84-627A1BB87086}">
  <sheetPr>
    <pageSetUpPr fitToPage="1"/>
  </sheetPr>
  <dimension ref="A1:AO56"/>
  <sheetViews>
    <sheetView showGridLines="0" showZeros="0" zoomScaleNormal="100" zoomScaleSheetLayoutView="100" workbookViewId="0"/>
  </sheetViews>
  <sheetFormatPr defaultColWidth="9.140625" defaultRowHeight="12.75" x14ac:dyDescent="0.2"/>
  <cols>
    <col min="1" max="1" width="6.28515625" style="3" customWidth="1"/>
    <col min="2" max="2" width="6.28515625" style="6" customWidth="1"/>
    <col min="3" max="3" width="9.140625" style="5" customWidth="1"/>
    <col min="4" max="4" width="1.7109375" style="5" customWidth="1"/>
    <col min="5" max="7" width="20.7109375" style="5" customWidth="1"/>
    <col min="8" max="8" width="13.7109375" style="5" customWidth="1"/>
    <col min="9" max="9" width="1.7109375" style="5" customWidth="1"/>
    <col min="10" max="10" width="13.7109375" style="5" customWidth="1"/>
    <col min="11" max="11" width="1.7109375" style="5" customWidth="1"/>
    <col min="12" max="13" width="7.7109375" style="5" customWidth="1"/>
    <col min="14" max="14" width="14.7109375" style="5" customWidth="1"/>
    <col min="15" max="19" width="11.7109375" style="5" customWidth="1"/>
    <col min="20" max="20" width="12.28515625" style="5" customWidth="1"/>
    <col min="21" max="21" width="11.7109375" style="6" customWidth="1"/>
    <col min="22" max="23" width="11.7109375" style="63" hidden="1" customWidth="1"/>
    <col min="24" max="24" width="15.7109375" style="63" hidden="1" customWidth="1"/>
    <col min="25" max="27" width="15.7109375" style="63" customWidth="1"/>
    <col min="28" max="28" width="9.140625" style="63" customWidth="1"/>
    <col min="29" max="30" width="9.140625" style="68" customWidth="1"/>
    <col min="31" max="31" width="9.140625" style="6" customWidth="1"/>
    <col min="32" max="32" width="9.140625" style="6"/>
    <col min="33" max="33" width="9.42578125" style="6" bestFit="1" customWidth="1"/>
    <col min="34" max="16384" width="9.140625" style="6"/>
  </cols>
  <sheetData>
    <row r="1" spans="1:41" ht="20.100000000000001" customHeight="1" x14ac:dyDescent="0.2">
      <c r="B1" s="3" t="s">
        <v>0</v>
      </c>
      <c r="C1" s="4" t="s">
        <v>0</v>
      </c>
      <c r="D1" s="4"/>
      <c r="E1" s="4"/>
      <c r="F1" s="4"/>
      <c r="G1" s="4"/>
      <c r="H1" s="4"/>
      <c r="I1" s="4"/>
      <c r="J1" s="4" t="s">
        <v>0</v>
      </c>
      <c r="K1" s="4"/>
      <c r="L1" s="4"/>
      <c r="M1" s="4" t="s">
        <v>0</v>
      </c>
      <c r="N1" s="4"/>
      <c r="O1" s="4"/>
      <c r="P1" s="4"/>
      <c r="Q1" s="4"/>
      <c r="R1" s="4"/>
      <c r="S1" s="4"/>
      <c r="T1" s="4"/>
      <c r="U1" s="3"/>
    </row>
    <row r="2" spans="1:41" ht="20.100000000000001" customHeight="1" x14ac:dyDescent="0.2">
      <c r="B2" s="165" t="s">
        <v>32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4"/>
      <c r="P2" s="4"/>
      <c r="Q2" s="4"/>
      <c r="R2" s="4"/>
      <c r="S2" s="4"/>
      <c r="T2" s="4"/>
      <c r="U2" s="3"/>
    </row>
    <row r="3" spans="1:41" ht="20.100000000000001" customHeight="1" x14ac:dyDescent="0.2">
      <c r="B3" s="172"/>
      <c r="C3" s="172"/>
      <c r="D3" s="172"/>
      <c r="E3" s="172"/>
      <c r="F3" s="172"/>
      <c r="G3" s="172"/>
      <c r="H3" s="172"/>
      <c r="I3" s="4"/>
      <c r="J3" s="4" t="s">
        <v>0</v>
      </c>
      <c r="K3" s="4"/>
      <c r="L3" s="4"/>
      <c r="M3" s="4"/>
      <c r="N3" s="4"/>
      <c r="O3" s="4"/>
      <c r="P3" s="4"/>
      <c r="Q3" s="4"/>
      <c r="R3" s="4"/>
      <c r="S3" s="4"/>
      <c r="T3" s="4"/>
      <c r="U3" s="3"/>
    </row>
    <row r="4" spans="1:41" s="7" customFormat="1" ht="20.100000000000001" customHeight="1" x14ac:dyDescent="0.2">
      <c r="A4" s="2"/>
      <c r="B4" s="173" t="s">
        <v>33</v>
      </c>
      <c r="C4" s="173" t="s">
        <v>2</v>
      </c>
      <c r="D4" s="15" t="s">
        <v>1</v>
      </c>
      <c r="E4" s="166"/>
      <c r="F4" s="166"/>
      <c r="G4" s="166"/>
      <c r="H4" s="16" t="s">
        <v>12</v>
      </c>
      <c r="I4" s="10" t="s">
        <v>1</v>
      </c>
      <c r="J4" s="178"/>
      <c r="K4" s="178"/>
      <c r="L4" s="178"/>
      <c r="M4" s="178"/>
      <c r="N4" s="178"/>
      <c r="O4" s="2"/>
      <c r="P4" s="1"/>
      <c r="Q4" s="1"/>
      <c r="R4" s="1"/>
      <c r="S4" s="2"/>
      <c r="T4" s="1"/>
      <c r="U4" s="2"/>
      <c r="V4" s="64"/>
      <c r="W4" s="64"/>
      <c r="X4" s="64"/>
      <c r="Y4" s="64"/>
      <c r="Z4" s="64"/>
      <c r="AA4" s="64"/>
      <c r="AB4" s="64"/>
      <c r="AC4" s="69"/>
      <c r="AD4" s="69"/>
    </row>
    <row r="5" spans="1:41" s="7" customFormat="1" ht="20.100000000000001" customHeight="1" x14ac:dyDescent="0.2">
      <c r="A5" s="2"/>
      <c r="B5" s="174" t="s">
        <v>34</v>
      </c>
      <c r="C5" s="174" t="s">
        <v>11</v>
      </c>
      <c r="D5" s="15" t="s">
        <v>1</v>
      </c>
      <c r="E5" s="175"/>
      <c r="F5" s="175"/>
      <c r="G5" s="175"/>
      <c r="H5" s="16" t="s">
        <v>35</v>
      </c>
      <c r="I5" s="10" t="s">
        <v>1</v>
      </c>
      <c r="J5" s="29" t="s">
        <v>36</v>
      </c>
      <c r="K5" s="18" t="s">
        <v>13</v>
      </c>
      <c r="L5" s="17">
        <f>IF(J5="Diesel (fossiele)",2.657,2.471)</f>
        <v>2.4710000000000001</v>
      </c>
      <c r="M5" s="210" t="s">
        <v>37</v>
      </c>
      <c r="N5" s="210"/>
      <c r="O5" s="2"/>
      <c r="P5" s="62"/>
      <c r="Q5" s="1"/>
      <c r="R5" s="1"/>
      <c r="S5" s="1"/>
      <c r="T5" s="1"/>
      <c r="U5" s="2"/>
      <c r="V5" s="64"/>
      <c r="W5" s="64"/>
      <c r="X5" s="64"/>
      <c r="Y5" s="64"/>
      <c r="Z5" s="64"/>
      <c r="AA5" s="64"/>
      <c r="AB5" s="64"/>
      <c r="AC5" s="69"/>
      <c r="AD5" s="69"/>
    </row>
    <row r="6" spans="1:41" s="7" customFormat="1" ht="20.100000000000001" customHeight="1" thickBot="1" x14ac:dyDescent="0.25">
      <c r="A6" s="2"/>
      <c r="B6" s="11"/>
      <c r="C6" s="11"/>
      <c r="D6" s="4"/>
      <c r="E6" s="4"/>
      <c r="F6" s="4"/>
      <c r="G6" s="4"/>
      <c r="H6" s="10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2"/>
      <c r="V6" s="64"/>
      <c r="W6" s="64"/>
      <c r="X6" s="64"/>
      <c r="Y6" s="64"/>
      <c r="Z6" s="64"/>
      <c r="AA6" s="64"/>
      <c r="AB6" s="64"/>
      <c r="AC6" s="69"/>
      <c r="AD6" s="69"/>
    </row>
    <row r="7" spans="1:41" s="9" customFormat="1" ht="27" customHeight="1" x14ac:dyDescent="0.2">
      <c r="A7" s="13"/>
      <c r="C7" s="10"/>
      <c r="D7" s="10"/>
      <c r="E7" s="150" t="s">
        <v>38</v>
      </c>
      <c r="F7" s="151"/>
      <c r="G7" s="152"/>
      <c r="H7" s="150" t="s">
        <v>39</v>
      </c>
      <c r="I7" s="151"/>
      <c r="J7" s="151"/>
      <c r="K7" s="151"/>
      <c r="L7" s="151"/>
      <c r="M7" s="151"/>
      <c r="N7" s="152"/>
      <c r="O7" s="150" t="s">
        <v>40</v>
      </c>
      <c r="P7" s="151"/>
      <c r="Q7" s="151"/>
      <c r="R7" s="151"/>
      <c r="S7" s="150" t="s">
        <v>41</v>
      </c>
      <c r="T7" s="151"/>
      <c r="U7" s="152"/>
      <c r="V7" s="65"/>
      <c r="W7" s="65"/>
      <c r="X7" s="65"/>
      <c r="Y7" s="65"/>
      <c r="Z7" s="65"/>
      <c r="AA7" s="65"/>
      <c r="AB7" s="65"/>
      <c r="AC7" s="70"/>
      <c r="AD7" s="70"/>
    </row>
    <row r="8" spans="1:41" s="8" customFormat="1" ht="15" customHeight="1" x14ac:dyDescent="0.2">
      <c r="A8" s="1"/>
      <c r="B8" s="19"/>
      <c r="C8" s="19"/>
      <c r="D8" s="19"/>
      <c r="E8" s="73" t="s">
        <v>0</v>
      </c>
      <c r="F8" s="212" t="s">
        <v>44</v>
      </c>
      <c r="G8" s="215" t="s">
        <v>45</v>
      </c>
      <c r="H8" s="159" t="s">
        <v>3</v>
      </c>
      <c r="I8" s="160"/>
      <c r="J8" s="177" t="s">
        <v>4</v>
      </c>
      <c r="K8" s="160"/>
      <c r="L8" s="179" t="s">
        <v>5</v>
      </c>
      <c r="M8" s="160"/>
      <c r="N8" s="77" t="s">
        <v>17</v>
      </c>
      <c r="O8" s="86"/>
      <c r="P8" s="87" t="s">
        <v>9</v>
      </c>
      <c r="Q8" s="87" t="s">
        <v>10</v>
      </c>
      <c r="R8" s="88" t="s">
        <v>16</v>
      </c>
      <c r="S8" s="106" t="s">
        <v>0</v>
      </c>
      <c r="T8" s="130" t="s">
        <v>61</v>
      </c>
      <c r="U8" s="107" t="s">
        <v>66</v>
      </c>
      <c r="V8" s="64"/>
      <c r="W8" s="64"/>
      <c r="X8" s="64"/>
      <c r="Y8" s="64"/>
      <c r="Z8" s="64"/>
      <c r="AA8" s="64"/>
      <c r="AB8" s="64"/>
      <c r="AC8" s="64"/>
      <c r="AD8" s="64"/>
    </row>
    <row r="9" spans="1:41" s="8" customFormat="1" ht="15" customHeight="1" x14ac:dyDescent="0.2">
      <c r="A9" s="1"/>
      <c r="B9" s="19"/>
      <c r="C9" s="19"/>
      <c r="D9" s="19"/>
      <c r="E9" s="74" t="s">
        <v>30</v>
      </c>
      <c r="F9" s="213"/>
      <c r="G9" s="216"/>
      <c r="H9" s="161" t="s">
        <v>46</v>
      </c>
      <c r="I9" s="156"/>
      <c r="J9" s="80" t="s">
        <v>55</v>
      </c>
      <c r="K9" s="79"/>
      <c r="L9" s="155" t="s">
        <v>46</v>
      </c>
      <c r="M9" s="156"/>
      <c r="N9" s="78"/>
      <c r="O9" s="89"/>
      <c r="P9" s="90" t="s">
        <v>0</v>
      </c>
      <c r="Q9" s="90"/>
      <c r="R9" s="91" t="s">
        <v>60</v>
      </c>
      <c r="S9" s="108" t="s">
        <v>61</v>
      </c>
      <c r="T9" s="109" t="s">
        <v>63</v>
      </c>
      <c r="U9" s="110" t="s">
        <v>67</v>
      </c>
      <c r="V9" s="64"/>
      <c r="W9" s="64"/>
      <c r="X9" s="64"/>
      <c r="Y9" s="64"/>
      <c r="Z9" s="64"/>
      <c r="AA9" s="64"/>
      <c r="AB9" s="64"/>
      <c r="AC9" s="64"/>
      <c r="AD9" s="64"/>
    </row>
    <row r="10" spans="1:41" s="7" customFormat="1" ht="15" x14ac:dyDescent="0.2">
      <c r="A10" s="2"/>
      <c r="B10" s="19"/>
      <c r="C10" s="176"/>
      <c r="D10" s="176"/>
      <c r="E10" s="75" t="s">
        <v>42</v>
      </c>
      <c r="F10" s="213"/>
      <c r="G10" s="216"/>
      <c r="H10" s="161" t="s">
        <v>54</v>
      </c>
      <c r="I10" s="156"/>
      <c r="J10" s="80" t="s">
        <v>56</v>
      </c>
      <c r="K10" s="79"/>
      <c r="L10" s="155" t="s">
        <v>54</v>
      </c>
      <c r="M10" s="156"/>
      <c r="N10" s="81" t="s">
        <v>47</v>
      </c>
      <c r="O10" s="92" t="s">
        <v>48</v>
      </c>
      <c r="P10" s="90" t="s">
        <v>48</v>
      </c>
      <c r="Q10" s="90" t="s">
        <v>58</v>
      </c>
      <c r="R10" s="91" t="s">
        <v>15</v>
      </c>
      <c r="S10" s="108" t="s">
        <v>62</v>
      </c>
      <c r="T10" s="109" t="s">
        <v>64</v>
      </c>
      <c r="U10" s="110" t="s">
        <v>65</v>
      </c>
      <c r="V10" s="64"/>
      <c r="W10" s="64"/>
      <c r="X10" s="64"/>
      <c r="Y10" s="64"/>
      <c r="Z10" s="64"/>
      <c r="AA10" s="64"/>
      <c r="AB10" s="64"/>
      <c r="AC10" s="69"/>
      <c r="AD10" s="69"/>
    </row>
    <row r="11" spans="1:41" s="21" customFormat="1" ht="15" customHeight="1" thickBot="1" x14ac:dyDescent="0.25">
      <c r="A11" s="20"/>
      <c r="B11" s="19" t="s">
        <v>0</v>
      </c>
      <c r="C11" s="171" t="s">
        <v>0</v>
      </c>
      <c r="D11" s="171"/>
      <c r="E11" s="76" t="s">
        <v>43</v>
      </c>
      <c r="F11" s="214"/>
      <c r="G11" s="217"/>
      <c r="H11" s="162" t="s">
        <v>49</v>
      </c>
      <c r="I11" s="158"/>
      <c r="J11" s="80" t="s">
        <v>50</v>
      </c>
      <c r="K11" s="79"/>
      <c r="L11" s="157" t="s">
        <v>57</v>
      </c>
      <c r="M11" s="158"/>
      <c r="N11" s="81" t="s">
        <v>51</v>
      </c>
      <c r="O11" s="92" t="s">
        <v>52</v>
      </c>
      <c r="P11" s="90" t="s">
        <v>53</v>
      </c>
      <c r="Q11" s="93" t="s">
        <v>59</v>
      </c>
      <c r="R11" s="91" t="s">
        <v>31</v>
      </c>
      <c r="S11" s="111" t="s">
        <v>6</v>
      </c>
      <c r="T11" s="112" t="s">
        <v>6</v>
      </c>
      <c r="U11" s="110" t="s">
        <v>7</v>
      </c>
      <c r="V11" s="66"/>
      <c r="W11" s="66"/>
      <c r="X11" s="66"/>
      <c r="Y11" s="66"/>
      <c r="Z11" s="66"/>
      <c r="AA11" s="66"/>
      <c r="AB11" s="66"/>
      <c r="AC11" s="71"/>
      <c r="AD11" s="71"/>
      <c r="AG11" s="71"/>
      <c r="AH11" s="71"/>
      <c r="AI11" s="71"/>
      <c r="AJ11" s="71"/>
      <c r="AK11" s="71"/>
      <c r="AL11" s="71"/>
      <c r="AM11" s="71"/>
      <c r="AN11" s="71"/>
      <c r="AO11" s="71"/>
    </row>
    <row r="12" spans="1:41" s="53" customFormat="1" ht="29.25" customHeight="1" thickBot="1" x14ac:dyDescent="0.25">
      <c r="B12" s="54" t="s">
        <v>8</v>
      </c>
      <c r="C12" s="211" t="s">
        <v>18</v>
      </c>
      <c r="D12" s="211"/>
      <c r="E12" s="56" t="s">
        <v>68</v>
      </c>
      <c r="F12" s="57" t="s">
        <v>69</v>
      </c>
      <c r="G12" s="55" t="s">
        <v>70</v>
      </c>
      <c r="H12" s="202" t="s">
        <v>69</v>
      </c>
      <c r="I12" s="203"/>
      <c r="J12" s="204" t="s">
        <v>70</v>
      </c>
      <c r="K12" s="205"/>
      <c r="L12" s="204" t="s">
        <v>70</v>
      </c>
      <c r="M12" s="205"/>
      <c r="N12" s="82" t="s">
        <v>71</v>
      </c>
      <c r="O12" s="94" t="s">
        <v>70</v>
      </c>
      <c r="P12" s="95" t="s">
        <v>70</v>
      </c>
      <c r="Q12" s="95" t="s">
        <v>70</v>
      </c>
      <c r="R12" s="96" t="s">
        <v>71</v>
      </c>
      <c r="S12" s="199" t="s">
        <v>71</v>
      </c>
      <c r="T12" s="200"/>
      <c r="U12" s="201"/>
      <c r="V12" s="67" t="s">
        <v>20</v>
      </c>
      <c r="W12" s="67" t="s">
        <v>21</v>
      </c>
      <c r="X12" s="67" t="s">
        <v>22</v>
      </c>
      <c r="Y12" s="67" t="s">
        <v>23</v>
      </c>
      <c r="Z12" s="67" t="s">
        <v>24</v>
      </c>
      <c r="AA12" s="67" t="s">
        <v>25</v>
      </c>
      <c r="AB12" s="67" t="s">
        <v>26</v>
      </c>
      <c r="AC12" s="72"/>
      <c r="AD12" s="72"/>
      <c r="AG12" s="72"/>
      <c r="AH12" s="72"/>
      <c r="AI12" s="72"/>
      <c r="AJ12" s="72"/>
      <c r="AK12" s="72"/>
      <c r="AL12" s="72"/>
      <c r="AM12" s="72"/>
      <c r="AN12" s="72"/>
      <c r="AO12" s="72"/>
    </row>
    <row r="13" spans="1:41" s="7" customFormat="1" ht="21.95" customHeight="1" x14ac:dyDescent="0.2">
      <c r="A13" s="2"/>
      <c r="B13" s="27">
        <v>1</v>
      </c>
      <c r="C13" s="167"/>
      <c r="D13" s="168"/>
      <c r="E13" s="22"/>
      <c r="F13" s="25" t="s">
        <v>29</v>
      </c>
      <c r="G13" s="28"/>
      <c r="H13" s="163">
        <v>0</v>
      </c>
      <c r="I13" s="164"/>
      <c r="J13" s="153">
        <v>0</v>
      </c>
      <c r="K13" s="154"/>
      <c r="L13" s="153">
        <v>0</v>
      </c>
      <c r="M13" s="154"/>
      <c r="N13" s="83">
        <f t="shared" ref="N13:N38" si="0">H13+J13-L13</f>
        <v>0</v>
      </c>
      <c r="O13" s="97"/>
      <c r="P13" s="98">
        <v>0</v>
      </c>
      <c r="Q13" s="98">
        <v>0</v>
      </c>
      <c r="R13" s="99">
        <f>P13*Q13</f>
        <v>0</v>
      </c>
      <c r="S13" s="113">
        <f>N13*$L$5</f>
        <v>0</v>
      </c>
      <c r="T13" s="114" t="str">
        <f t="shared" ref="T13:T39" si="1">IFERROR((S13/Q13)," ")</f>
        <v xml:space="preserve"> </v>
      </c>
      <c r="U13" s="115" t="str">
        <f t="shared" ref="U13:U24" si="2">IFERROR((S13/R13)*1000, "  ")</f>
        <v xml:space="preserve">  </v>
      </c>
      <c r="V13" s="64" t="b">
        <f t="shared" ref="V13:V38" si="3">_xlfn.ISFORMULA(F13)</f>
        <v>0</v>
      </c>
      <c r="W13" s="64" t="b">
        <f t="shared" ref="W13:W38" si="4">_xlfn.ISFORMULA(H13)</f>
        <v>0</v>
      </c>
      <c r="X13" s="64" t="b">
        <f>_xlfn.ISFORMULA(N13)</f>
        <v>1</v>
      </c>
      <c r="Y13" s="64" t="b">
        <f>_xlfn.ISFORMULA(R13)</f>
        <v>1</v>
      </c>
      <c r="Z13" s="64" t="b">
        <f>_xlfn.ISFORMULA(S13)</f>
        <v>1</v>
      </c>
      <c r="AA13" s="64" t="b">
        <f>_xlfn.ISFORMULA(T13)</f>
        <v>1</v>
      </c>
      <c r="AB13" s="64" t="b">
        <f>_xlfn.ISFORMULA(U13)</f>
        <v>1</v>
      </c>
      <c r="AC13" s="69"/>
      <c r="AD13" s="69"/>
      <c r="AG13" s="69" t="b">
        <f>_xlfn.ISFORMULA(H13)</f>
        <v>0</v>
      </c>
      <c r="AH13" s="69" t="b">
        <f>_xlfn.ISFORMULA(N13)</f>
        <v>1</v>
      </c>
      <c r="AI13" s="69" t="b">
        <f>_xlfn.ISFORMULA(R13)</f>
        <v>1</v>
      </c>
      <c r="AJ13" s="69" t="b">
        <f>_xlfn.ISFORMULA(S13)</f>
        <v>1</v>
      </c>
      <c r="AK13" s="69" t="b">
        <f>_xlfn.ISFORMULA(T13)</f>
        <v>1</v>
      </c>
      <c r="AL13" s="69" t="b">
        <f>_xlfn.ISFORMULA(U13)</f>
        <v>1</v>
      </c>
      <c r="AM13" s="69"/>
      <c r="AN13" s="69"/>
      <c r="AO13" s="69"/>
    </row>
    <row r="14" spans="1:41" s="7" customFormat="1" ht="21.95" customHeight="1" x14ac:dyDescent="0.2">
      <c r="A14" s="2"/>
      <c r="B14" s="27">
        <v>2</v>
      </c>
      <c r="C14" s="169"/>
      <c r="D14" s="170"/>
      <c r="E14" s="23"/>
      <c r="F14" s="26">
        <f t="shared" ref="F14:F38" si="5">G13</f>
        <v>0</v>
      </c>
      <c r="G14" s="37"/>
      <c r="H14" s="142">
        <f>L13</f>
        <v>0</v>
      </c>
      <c r="I14" s="143"/>
      <c r="J14" s="138">
        <v>0</v>
      </c>
      <c r="K14" s="139"/>
      <c r="L14" s="140">
        <v>0</v>
      </c>
      <c r="M14" s="140"/>
      <c r="N14" s="84">
        <f t="shared" si="0"/>
        <v>0</v>
      </c>
      <c r="O14" s="100">
        <v>0</v>
      </c>
      <c r="P14" s="101"/>
      <c r="Q14" s="101"/>
      <c r="R14" s="102">
        <f t="shared" ref="R14:R38" si="6">P14*Q14</f>
        <v>0</v>
      </c>
      <c r="S14" s="116">
        <f t="shared" ref="S14:S36" si="7">N14*$L$5</f>
        <v>0</v>
      </c>
      <c r="T14" s="117" t="str">
        <f t="shared" si="1"/>
        <v xml:space="preserve"> </v>
      </c>
      <c r="U14" s="118" t="str">
        <f t="shared" si="2"/>
        <v xml:space="preserve">  </v>
      </c>
      <c r="V14" s="64" t="b">
        <f t="shared" si="3"/>
        <v>1</v>
      </c>
      <c r="W14" s="64" t="b">
        <f t="shared" si="4"/>
        <v>1</v>
      </c>
      <c r="X14" s="64" t="b">
        <f t="shared" ref="X14:X38" si="8">_xlfn.ISFORMULA(N14)</f>
        <v>1</v>
      </c>
      <c r="Y14" s="64" t="b">
        <f t="shared" ref="Y14:AB38" si="9">_xlfn.ISFORMULA(R14)</f>
        <v>1</v>
      </c>
      <c r="Z14" s="64" t="b">
        <f t="shared" si="9"/>
        <v>1</v>
      </c>
      <c r="AA14" s="64" t="b">
        <f t="shared" si="9"/>
        <v>1</v>
      </c>
      <c r="AB14" s="64" t="b">
        <f t="shared" si="9"/>
        <v>1</v>
      </c>
      <c r="AC14" s="69"/>
      <c r="AD14" s="69"/>
      <c r="AG14" s="69" t="b">
        <f t="shared" ref="AG14:AG38" si="10">_xlfn.ISFORMULA(H14)</f>
        <v>1</v>
      </c>
      <c r="AH14" s="69" t="b">
        <f t="shared" ref="AH14:AH38" si="11">_xlfn.ISFORMULA(N14)</f>
        <v>1</v>
      </c>
      <c r="AI14" s="69" t="b">
        <f t="shared" ref="AI14:AL38" si="12">_xlfn.ISFORMULA(R14)</f>
        <v>1</v>
      </c>
      <c r="AJ14" s="69" t="b">
        <f t="shared" si="12"/>
        <v>1</v>
      </c>
      <c r="AK14" s="69" t="b">
        <f t="shared" si="12"/>
        <v>1</v>
      </c>
      <c r="AL14" s="69" t="b">
        <f t="shared" si="12"/>
        <v>1</v>
      </c>
      <c r="AM14" s="69"/>
      <c r="AN14" s="69"/>
      <c r="AO14" s="69"/>
    </row>
    <row r="15" spans="1:41" s="7" customFormat="1" ht="21.95" customHeight="1" x14ac:dyDescent="0.2">
      <c r="A15" s="2"/>
      <c r="B15" s="23">
        <v>3</v>
      </c>
      <c r="C15" s="148"/>
      <c r="D15" s="149"/>
      <c r="E15" s="23"/>
      <c r="F15" s="26">
        <f t="shared" si="5"/>
        <v>0</v>
      </c>
      <c r="G15" s="37"/>
      <c r="H15" s="142">
        <f t="shared" ref="H15:H38" si="13">L14</f>
        <v>0</v>
      </c>
      <c r="I15" s="143"/>
      <c r="J15" s="138"/>
      <c r="K15" s="139"/>
      <c r="L15" s="140"/>
      <c r="M15" s="140"/>
      <c r="N15" s="84">
        <f t="shared" si="0"/>
        <v>0</v>
      </c>
      <c r="O15" s="100"/>
      <c r="P15" s="101"/>
      <c r="Q15" s="101"/>
      <c r="R15" s="102">
        <f t="shared" si="6"/>
        <v>0</v>
      </c>
      <c r="S15" s="116">
        <f t="shared" si="7"/>
        <v>0</v>
      </c>
      <c r="T15" s="117" t="str">
        <f t="shared" si="1"/>
        <v xml:space="preserve"> </v>
      </c>
      <c r="U15" s="118" t="str">
        <f t="shared" si="2"/>
        <v xml:space="preserve">  </v>
      </c>
      <c r="V15" s="64" t="b">
        <f t="shared" si="3"/>
        <v>1</v>
      </c>
      <c r="W15" s="64" t="b">
        <f t="shared" si="4"/>
        <v>1</v>
      </c>
      <c r="X15" s="64" t="b">
        <f t="shared" si="8"/>
        <v>1</v>
      </c>
      <c r="Y15" s="64" t="b">
        <f t="shared" si="9"/>
        <v>1</v>
      </c>
      <c r="Z15" s="64" t="b">
        <f t="shared" si="9"/>
        <v>1</v>
      </c>
      <c r="AA15" s="64" t="b">
        <f t="shared" si="9"/>
        <v>1</v>
      </c>
      <c r="AB15" s="64" t="b">
        <f t="shared" si="9"/>
        <v>1</v>
      </c>
      <c r="AC15" s="69"/>
      <c r="AD15" s="69"/>
      <c r="AG15" s="69" t="b">
        <f t="shared" si="10"/>
        <v>1</v>
      </c>
      <c r="AH15" s="69" t="b">
        <f t="shared" si="11"/>
        <v>1</v>
      </c>
      <c r="AI15" s="69" t="b">
        <f t="shared" si="12"/>
        <v>1</v>
      </c>
      <c r="AJ15" s="69" t="b">
        <f t="shared" si="12"/>
        <v>1</v>
      </c>
      <c r="AK15" s="69" t="b">
        <f t="shared" si="12"/>
        <v>1</v>
      </c>
      <c r="AL15" s="69" t="b">
        <f t="shared" si="12"/>
        <v>1</v>
      </c>
      <c r="AM15" s="69"/>
      <c r="AN15" s="69"/>
      <c r="AO15" s="69"/>
    </row>
    <row r="16" spans="1:41" s="7" customFormat="1" ht="21.95" customHeight="1" x14ac:dyDescent="0.2">
      <c r="A16" s="2"/>
      <c r="B16" s="23">
        <v>4</v>
      </c>
      <c r="C16" s="148"/>
      <c r="D16" s="149"/>
      <c r="E16" s="23"/>
      <c r="F16" s="26">
        <f t="shared" si="5"/>
        <v>0</v>
      </c>
      <c r="G16" s="37"/>
      <c r="H16" s="142">
        <f t="shared" si="13"/>
        <v>0</v>
      </c>
      <c r="I16" s="143"/>
      <c r="J16" s="138"/>
      <c r="K16" s="139"/>
      <c r="L16" s="140"/>
      <c r="M16" s="140"/>
      <c r="N16" s="84">
        <f t="shared" si="0"/>
        <v>0</v>
      </c>
      <c r="O16" s="100"/>
      <c r="P16" s="101"/>
      <c r="Q16" s="101"/>
      <c r="R16" s="102">
        <f t="shared" si="6"/>
        <v>0</v>
      </c>
      <c r="S16" s="116">
        <f t="shared" si="7"/>
        <v>0</v>
      </c>
      <c r="T16" s="117" t="str">
        <f t="shared" si="1"/>
        <v xml:space="preserve"> </v>
      </c>
      <c r="U16" s="118" t="str">
        <f t="shared" si="2"/>
        <v xml:space="preserve">  </v>
      </c>
      <c r="V16" s="64" t="b">
        <f t="shared" si="3"/>
        <v>1</v>
      </c>
      <c r="W16" s="64" t="b">
        <f t="shared" si="4"/>
        <v>1</v>
      </c>
      <c r="X16" s="64" t="b">
        <f t="shared" si="8"/>
        <v>1</v>
      </c>
      <c r="Y16" s="64" t="b">
        <f t="shared" si="9"/>
        <v>1</v>
      </c>
      <c r="Z16" s="64" t="b">
        <f t="shared" si="9"/>
        <v>1</v>
      </c>
      <c r="AA16" s="64" t="b">
        <f t="shared" si="9"/>
        <v>1</v>
      </c>
      <c r="AB16" s="64" t="b">
        <f t="shared" si="9"/>
        <v>1</v>
      </c>
      <c r="AC16" s="69"/>
      <c r="AD16" s="69"/>
      <c r="AG16" s="69" t="b">
        <f t="shared" si="10"/>
        <v>1</v>
      </c>
      <c r="AH16" s="69" t="b">
        <f t="shared" si="11"/>
        <v>1</v>
      </c>
      <c r="AI16" s="69" t="b">
        <f t="shared" si="12"/>
        <v>1</v>
      </c>
      <c r="AJ16" s="69" t="b">
        <f t="shared" si="12"/>
        <v>1</v>
      </c>
      <c r="AK16" s="69" t="b">
        <f t="shared" si="12"/>
        <v>1</v>
      </c>
      <c r="AL16" s="69" t="b">
        <f t="shared" si="12"/>
        <v>1</v>
      </c>
      <c r="AM16" s="69"/>
      <c r="AN16" s="69"/>
      <c r="AO16" s="69"/>
    </row>
    <row r="17" spans="1:41" s="7" customFormat="1" ht="21.95" customHeight="1" x14ac:dyDescent="0.2">
      <c r="A17" s="2"/>
      <c r="B17" s="23">
        <v>5</v>
      </c>
      <c r="C17" s="148"/>
      <c r="D17" s="149"/>
      <c r="E17" s="23"/>
      <c r="F17" s="26">
        <f t="shared" si="5"/>
        <v>0</v>
      </c>
      <c r="G17" s="37"/>
      <c r="H17" s="142">
        <f t="shared" si="13"/>
        <v>0</v>
      </c>
      <c r="I17" s="143"/>
      <c r="J17" s="138"/>
      <c r="K17" s="139"/>
      <c r="L17" s="140"/>
      <c r="M17" s="140"/>
      <c r="N17" s="84">
        <f t="shared" si="0"/>
        <v>0</v>
      </c>
      <c r="O17" s="100"/>
      <c r="P17" s="101"/>
      <c r="Q17" s="101"/>
      <c r="R17" s="102">
        <f t="shared" si="6"/>
        <v>0</v>
      </c>
      <c r="S17" s="116">
        <f t="shared" si="7"/>
        <v>0</v>
      </c>
      <c r="T17" s="117" t="str">
        <f t="shared" si="1"/>
        <v xml:space="preserve"> </v>
      </c>
      <c r="U17" s="118" t="str">
        <f t="shared" si="2"/>
        <v xml:space="preserve">  </v>
      </c>
      <c r="V17" s="64" t="b">
        <f t="shared" si="3"/>
        <v>1</v>
      </c>
      <c r="W17" s="64" t="b">
        <f t="shared" si="4"/>
        <v>1</v>
      </c>
      <c r="X17" s="64" t="b">
        <f t="shared" si="8"/>
        <v>1</v>
      </c>
      <c r="Y17" s="64" t="b">
        <f t="shared" si="9"/>
        <v>1</v>
      </c>
      <c r="Z17" s="64" t="b">
        <f t="shared" si="9"/>
        <v>1</v>
      </c>
      <c r="AA17" s="64" t="b">
        <f t="shared" si="9"/>
        <v>1</v>
      </c>
      <c r="AB17" s="64" t="b">
        <f t="shared" si="9"/>
        <v>1</v>
      </c>
      <c r="AC17" s="69"/>
      <c r="AD17" s="69"/>
      <c r="AG17" s="69" t="b">
        <f t="shared" si="10"/>
        <v>1</v>
      </c>
      <c r="AH17" s="69" t="b">
        <f t="shared" si="11"/>
        <v>1</v>
      </c>
      <c r="AI17" s="69" t="b">
        <f t="shared" si="12"/>
        <v>1</v>
      </c>
      <c r="AJ17" s="69" t="b">
        <f t="shared" si="12"/>
        <v>1</v>
      </c>
      <c r="AK17" s="69" t="b">
        <f t="shared" si="12"/>
        <v>1</v>
      </c>
      <c r="AL17" s="69" t="b">
        <f t="shared" si="12"/>
        <v>1</v>
      </c>
      <c r="AM17" s="69"/>
      <c r="AN17" s="69"/>
      <c r="AO17" s="69"/>
    </row>
    <row r="18" spans="1:41" s="7" customFormat="1" ht="21.95" customHeight="1" x14ac:dyDescent="0.2">
      <c r="A18" s="2"/>
      <c r="B18" s="23">
        <v>6</v>
      </c>
      <c r="C18" s="148"/>
      <c r="D18" s="149"/>
      <c r="E18" s="23"/>
      <c r="F18" s="26">
        <f t="shared" si="5"/>
        <v>0</v>
      </c>
      <c r="G18" s="37"/>
      <c r="H18" s="142">
        <f t="shared" si="13"/>
        <v>0</v>
      </c>
      <c r="I18" s="143"/>
      <c r="J18" s="138"/>
      <c r="K18" s="139"/>
      <c r="L18" s="140"/>
      <c r="M18" s="140"/>
      <c r="N18" s="84">
        <f t="shared" si="0"/>
        <v>0</v>
      </c>
      <c r="O18" s="100"/>
      <c r="P18" s="101"/>
      <c r="Q18" s="101"/>
      <c r="R18" s="102">
        <f t="shared" si="6"/>
        <v>0</v>
      </c>
      <c r="S18" s="116">
        <f t="shared" si="7"/>
        <v>0</v>
      </c>
      <c r="T18" s="117" t="str">
        <f t="shared" si="1"/>
        <v xml:space="preserve"> </v>
      </c>
      <c r="U18" s="118" t="str">
        <f t="shared" si="2"/>
        <v xml:space="preserve">  </v>
      </c>
      <c r="V18" s="64" t="b">
        <f t="shared" si="3"/>
        <v>1</v>
      </c>
      <c r="W18" s="64" t="b">
        <f t="shared" si="4"/>
        <v>1</v>
      </c>
      <c r="X18" s="64" t="b">
        <f t="shared" si="8"/>
        <v>1</v>
      </c>
      <c r="Y18" s="64" t="b">
        <f t="shared" si="9"/>
        <v>1</v>
      </c>
      <c r="Z18" s="64" t="b">
        <f t="shared" si="9"/>
        <v>1</v>
      </c>
      <c r="AA18" s="64" t="b">
        <f t="shared" si="9"/>
        <v>1</v>
      </c>
      <c r="AB18" s="64" t="b">
        <f t="shared" si="9"/>
        <v>1</v>
      </c>
      <c r="AC18" s="69"/>
      <c r="AD18" s="69"/>
      <c r="AG18" s="69" t="b">
        <f t="shared" si="10"/>
        <v>1</v>
      </c>
      <c r="AH18" s="69" t="b">
        <f t="shared" si="11"/>
        <v>1</v>
      </c>
      <c r="AI18" s="69" t="b">
        <f t="shared" si="12"/>
        <v>1</v>
      </c>
      <c r="AJ18" s="69" t="b">
        <f t="shared" si="12"/>
        <v>1</v>
      </c>
      <c r="AK18" s="69" t="b">
        <f t="shared" si="12"/>
        <v>1</v>
      </c>
      <c r="AL18" s="69" t="b">
        <f t="shared" si="12"/>
        <v>1</v>
      </c>
      <c r="AM18" s="69"/>
      <c r="AN18" s="69"/>
      <c r="AO18" s="69"/>
    </row>
    <row r="19" spans="1:41" s="7" customFormat="1" ht="21.95" customHeight="1" x14ac:dyDescent="0.2">
      <c r="A19" s="2"/>
      <c r="B19" s="23">
        <v>7</v>
      </c>
      <c r="C19" s="148"/>
      <c r="D19" s="149"/>
      <c r="E19" s="23"/>
      <c r="F19" s="26">
        <f t="shared" si="5"/>
        <v>0</v>
      </c>
      <c r="G19" s="37"/>
      <c r="H19" s="142">
        <f t="shared" si="13"/>
        <v>0</v>
      </c>
      <c r="I19" s="143"/>
      <c r="J19" s="138"/>
      <c r="K19" s="139"/>
      <c r="L19" s="140"/>
      <c r="M19" s="140"/>
      <c r="N19" s="84">
        <f t="shared" si="0"/>
        <v>0</v>
      </c>
      <c r="O19" s="100"/>
      <c r="P19" s="101"/>
      <c r="Q19" s="101"/>
      <c r="R19" s="102">
        <f t="shared" si="6"/>
        <v>0</v>
      </c>
      <c r="S19" s="116">
        <f t="shared" si="7"/>
        <v>0</v>
      </c>
      <c r="T19" s="117" t="str">
        <f t="shared" si="1"/>
        <v xml:space="preserve"> </v>
      </c>
      <c r="U19" s="118" t="str">
        <f t="shared" si="2"/>
        <v xml:space="preserve">  </v>
      </c>
      <c r="V19" s="64" t="b">
        <f t="shared" si="3"/>
        <v>1</v>
      </c>
      <c r="W19" s="64" t="b">
        <f t="shared" si="4"/>
        <v>1</v>
      </c>
      <c r="X19" s="64" t="b">
        <f t="shared" si="8"/>
        <v>1</v>
      </c>
      <c r="Y19" s="64" t="b">
        <f t="shared" si="9"/>
        <v>1</v>
      </c>
      <c r="Z19" s="64" t="b">
        <f t="shared" si="9"/>
        <v>1</v>
      </c>
      <c r="AA19" s="64" t="b">
        <f t="shared" si="9"/>
        <v>1</v>
      </c>
      <c r="AB19" s="64" t="b">
        <f t="shared" si="9"/>
        <v>1</v>
      </c>
      <c r="AC19" s="69"/>
      <c r="AD19" s="69"/>
      <c r="AG19" s="69" t="b">
        <f t="shared" si="10"/>
        <v>1</v>
      </c>
      <c r="AH19" s="69" t="b">
        <f t="shared" si="11"/>
        <v>1</v>
      </c>
      <c r="AI19" s="69" t="b">
        <f t="shared" si="12"/>
        <v>1</v>
      </c>
      <c r="AJ19" s="69" t="b">
        <f t="shared" si="12"/>
        <v>1</v>
      </c>
      <c r="AK19" s="69" t="b">
        <f t="shared" si="12"/>
        <v>1</v>
      </c>
      <c r="AL19" s="69" t="b">
        <f t="shared" si="12"/>
        <v>1</v>
      </c>
      <c r="AM19" s="69"/>
      <c r="AN19" s="69"/>
      <c r="AO19" s="69"/>
    </row>
    <row r="20" spans="1:41" s="7" customFormat="1" ht="21.95" customHeight="1" x14ac:dyDescent="0.2">
      <c r="A20" s="2"/>
      <c r="B20" s="23">
        <v>8</v>
      </c>
      <c r="C20" s="148"/>
      <c r="D20" s="149"/>
      <c r="E20" s="23"/>
      <c r="F20" s="26">
        <f t="shared" si="5"/>
        <v>0</v>
      </c>
      <c r="G20" s="37"/>
      <c r="H20" s="142">
        <f t="shared" si="13"/>
        <v>0</v>
      </c>
      <c r="I20" s="143"/>
      <c r="J20" s="138"/>
      <c r="K20" s="139"/>
      <c r="L20" s="140"/>
      <c r="M20" s="140"/>
      <c r="N20" s="84">
        <f t="shared" si="0"/>
        <v>0</v>
      </c>
      <c r="O20" s="100"/>
      <c r="P20" s="101"/>
      <c r="Q20" s="101"/>
      <c r="R20" s="102">
        <f t="shared" si="6"/>
        <v>0</v>
      </c>
      <c r="S20" s="116">
        <f t="shared" si="7"/>
        <v>0</v>
      </c>
      <c r="T20" s="117" t="str">
        <f t="shared" si="1"/>
        <v xml:space="preserve"> </v>
      </c>
      <c r="U20" s="118" t="str">
        <f t="shared" si="2"/>
        <v xml:space="preserve">  </v>
      </c>
      <c r="V20" s="64" t="b">
        <f t="shared" si="3"/>
        <v>1</v>
      </c>
      <c r="W20" s="64" t="b">
        <f t="shared" si="4"/>
        <v>1</v>
      </c>
      <c r="X20" s="64" t="b">
        <f t="shared" si="8"/>
        <v>1</v>
      </c>
      <c r="Y20" s="64" t="b">
        <f t="shared" si="9"/>
        <v>1</v>
      </c>
      <c r="Z20" s="64" t="b">
        <f t="shared" si="9"/>
        <v>1</v>
      </c>
      <c r="AA20" s="64" t="b">
        <f t="shared" si="9"/>
        <v>1</v>
      </c>
      <c r="AB20" s="64" t="b">
        <f t="shared" si="9"/>
        <v>1</v>
      </c>
      <c r="AC20" s="69"/>
      <c r="AD20" s="69"/>
      <c r="AG20" s="69" t="b">
        <f t="shared" si="10"/>
        <v>1</v>
      </c>
      <c r="AH20" s="69" t="b">
        <f t="shared" si="11"/>
        <v>1</v>
      </c>
      <c r="AI20" s="69" t="b">
        <f t="shared" si="12"/>
        <v>1</v>
      </c>
      <c r="AJ20" s="69" t="b">
        <f t="shared" si="12"/>
        <v>1</v>
      </c>
      <c r="AK20" s="69" t="b">
        <f t="shared" si="12"/>
        <v>1</v>
      </c>
      <c r="AL20" s="69" t="b">
        <f t="shared" si="12"/>
        <v>1</v>
      </c>
      <c r="AM20" s="69"/>
      <c r="AN20" s="69"/>
      <c r="AO20" s="69"/>
    </row>
    <row r="21" spans="1:41" s="7" customFormat="1" ht="21.95" customHeight="1" x14ac:dyDescent="0.2">
      <c r="A21" s="2"/>
      <c r="B21" s="23">
        <v>9</v>
      </c>
      <c r="C21" s="148"/>
      <c r="D21" s="149"/>
      <c r="E21" s="23"/>
      <c r="F21" s="26">
        <f t="shared" si="5"/>
        <v>0</v>
      </c>
      <c r="G21" s="37"/>
      <c r="H21" s="142">
        <f t="shared" si="13"/>
        <v>0</v>
      </c>
      <c r="I21" s="143"/>
      <c r="J21" s="138"/>
      <c r="K21" s="139"/>
      <c r="L21" s="140"/>
      <c r="M21" s="140"/>
      <c r="N21" s="84">
        <f t="shared" si="0"/>
        <v>0</v>
      </c>
      <c r="O21" s="100"/>
      <c r="P21" s="101"/>
      <c r="Q21" s="101"/>
      <c r="R21" s="102">
        <f t="shared" si="6"/>
        <v>0</v>
      </c>
      <c r="S21" s="116">
        <f t="shared" si="7"/>
        <v>0</v>
      </c>
      <c r="T21" s="117" t="str">
        <f t="shared" si="1"/>
        <v xml:space="preserve"> </v>
      </c>
      <c r="U21" s="118" t="str">
        <f t="shared" si="2"/>
        <v xml:space="preserve">  </v>
      </c>
      <c r="V21" s="64" t="b">
        <f t="shared" si="3"/>
        <v>1</v>
      </c>
      <c r="W21" s="64" t="b">
        <f t="shared" si="4"/>
        <v>1</v>
      </c>
      <c r="X21" s="64" t="b">
        <f t="shared" si="8"/>
        <v>1</v>
      </c>
      <c r="Y21" s="64" t="b">
        <f t="shared" si="9"/>
        <v>1</v>
      </c>
      <c r="Z21" s="64" t="b">
        <f t="shared" si="9"/>
        <v>1</v>
      </c>
      <c r="AA21" s="64" t="b">
        <f t="shared" si="9"/>
        <v>1</v>
      </c>
      <c r="AB21" s="64" t="b">
        <f t="shared" si="9"/>
        <v>1</v>
      </c>
      <c r="AC21" s="69"/>
      <c r="AD21" s="69"/>
      <c r="AG21" s="69" t="b">
        <f t="shared" si="10"/>
        <v>1</v>
      </c>
      <c r="AH21" s="69" t="b">
        <f t="shared" si="11"/>
        <v>1</v>
      </c>
      <c r="AI21" s="69" t="b">
        <f t="shared" si="12"/>
        <v>1</v>
      </c>
      <c r="AJ21" s="69" t="b">
        <f t="shared" si="12"/>
        <v>1</v>
      </c>
      <c r="AK21" s="69" t="b">
        <f t="shared" si="12"/>
        <v>1</v>
      </c>
      <c r="AL21" s="69" t="b">
        <f t="shared" si="12"/>
        <v>1</v>
      </c>
      <c r="AM21" s="69"/>
      <c r="AN21" s="69"/>
      <c r="AO21" s="69"/>
    </row>
    <row r="22" spans="1:41" s="7" customFormat="1" ht="21.95" customHeight="1" x14ac:dyDescent="0.2">
      <c r="A22" s="2"/>
      <c r="B22" s="23">
        <v>10</v>
      </c>
      <c r="C22" s="148"/>
      <c r="D22" s="149"/>
      <c r="E22" s="23"/>
      <c r="F22" s="26">
        <f t="shared" si="5"/>
        <v>0</v>
      </c>
      <c r="G22" s="37"/>
      <c r="H22" s="142">
        <f t="shared" si="13"/>
        <v>0</v>
      </c>
      <c r="I22" s="143"/>
      <c r="J22" s="138"/>
      <c r="K22" s="139"/>
      <c r="L22" s="140"/>
      <c r="M22" s="140"/>
      <c r="N22" s="84">
        <f t="shared" si="0"/>
        <v>0</v>
      </c>
      <c r="O22" s="100"/>
      <c r="P22" s="101"/>
      <c r="Q22" s="101"/>
      <c r="R22" s="102">
        <f t="shared" si="6"/>
        <v>0</v>
      </c>
      <c r="S22" s="116">
        <f t="shared" si="7"/>
        <v>0</v>
      </c>
      <c r="T22" s="117" t="str">
        <f t="shared" si="1"/>
        <v xml:space="preserve"> </v>
      </c>
      <c r="U22" s="118" t="str">
        <f t="shared" si="2"/>
        <v xml:space="preserve">  </v>
      </c>
      <c r="V22" s="64" t="b">
        <f t="shared" si="3"/>
        <v>1</v>
      </c>
      <c r="W22" s="64" t="b">
        <f t="shared" si="4"/>
        <v>1</v>
      </c>
      <c r="X22" s="64" t="b">
        <f t="shared" si="8"/>
        <v>1</v>
      </c>
      <c r="Y22" s="64" t="b">
        <f t="shared" si="9"/>
        <v>1</v>
      </c>
      <c r="Z22" s="64" t="b">
        <f t="shared" si="9"/>
        <v>1</v>
      </c>
      <c r="AA22" s="64" t="b">
        <f t="shared" si="9"/>
        <v>1</v>
      </c>
      <c r="AB22" s="64" t="b">
        <f t="shared" si="9"/>
        <v>1</v>
      </c>
      <c r="AC22" s="69"/>
      <c r="AD22" s="69"/>
      <c r="AG22" s="69" t="b">
        <f t="shared" si="10"/>
        <v>1</v>
      </c>
      <c r="AH22" s="69" t="b">
        <f t="shared" si="11"/>
        <v>1</v>
      </c>
      <c r="AI22" s="69" t="b">
        <f t="shared" si="12"/>
        <v>1</v>
      </c>
      <c r="AJ22" s="69" t="b">
        <f t="shared" si="12"/>
        <v>1</v>
      </c>
      <c r="AK22" s="69" t="b">
        <f t="shared" si="12"/>
        <v>1</v>
      </c>
      <c r="AL22" s="69" t="b">
        <f t="shared" si="12"/>
        <v>1</v>
      </c>
      <c r="AM22" s="69"/>
      <c r="AN22" s="69"/>
      <c r="AO22" s="69"/>
    </row>
    <row r="23" spans="1:41" s="7" customFormat="1" ht="21.95" customHeight="1" x14ac:dyDescent="0.2">
      <c r="A23" s="2"/>
      <c r="B23" s="23">
        <v>11</v>
      </c>
      <c r="C23" s="148"/>
      <c r="D23" s="149"/>
      <c r="E23" s="23"/>
      <c r="F23" s="26">
        <f t="shared" si="5"/>
        <v>0</v>
      </c>
      <c r="G23" s="37"/>
      <c r="H23" s="142">
        <f t="shared" si="13"/>
        <v>0</v>
      </c>
      <c r="I23" s="143"/>
      <c r="J23" s="138"/>
      <c r="K23" s="139"/>
      <c r="L23" s="140"/>
      <c r="M23" s="140"/>
      <c r="N23" s="84">
        <f t="shared" si="0"/>
        <v>0</v>
      </c>
      <c r="O23" s="100"/>
      <c r="P23" s="101"/>
      <c r="Q23" s="101"/>
      <c r="R23" s="102">
        <f t="shared" si="6"/>
        <v>0</v>
      </c>
      <c r="S23" s="116">
        <f t="shared" si="7"/>
        <v>0</v>
      </c>
      <c r="T23" s="117" t="str">
        <f t="shared" si="1"/>
        <v xml:space="preserve"> </v>
      </c>
      <c r="U23" s="118" t="str">
        <f t="shared" si="2"/>
        <v xml:space="preserve">  </v>
      </c>
      <c r="V23" s="64" t="b">
        <f t="shared" si="3"/>
        <v>1</v>
      </c>
      <c r="W23" s="64" t="b">
        <f t="shared" si="4"/>
        <v>1</v>
      </c>
      <c r="X23" s="64" t="b">
        <f t="shared" si="8"/>
        <v>1</v>
      </c>
      <c r="Y23" s="64" t="b">
        <f t="shared" si="9"/>
        <v>1</v>
      </c>
      <c r="Z23" s="64" t="b">
        <f t="shared" si="9"/>
        <v>1</v>
      </c>
      <c r="AA23" s="64" t="b">
        <f t="shared" si="9"/>
        <v>1</v>
      </c>
      <c r="AB23" s="64" t="b">
        <f t="shared" si="9"/>
        <v>1</v>
      </c>
      <c r="AC23" s="69"/>
      <c r="AD23" s="69"/>
      <c r="AG23" s="69" t="b">
        <f t="shared" si="10"/>
        <v>1</v>
      </c>
      <c r="AH23" s="69" t="b">
        <f t="shared" si="11"/>
        <v>1</v>
      </c>
      <c r="AI23" s="69" t="b">
        <f t="shared" si="12"/>
        <v>1</v>
      </c>
      <c r="AJ23" s="69" t="b">
        <f t="shared" si="12"/>
        <v>1</v>
      </c>
      <c r="AK23" s="69" t="b">
        <f t="shared" si="12"/>
        <v>1</v>
      </c>
      <c r="AL23" s="69" t="b">
        <f t="shared" si="12"/>
        <v>1</v>
      </c>
      <c r="AM23" s="69"/>
      <c r="AN23" s="69"/>
      <c r="AO23" s="69"/>
    </row>
    <row r="24" spans="1:41" s="7" customFormat="1" ht="21.95" customHeight="1" x14ac:dyDescent="0.2">
      <c r="A24" s="2"/>
      <c r="B24" s="23">
        <v>12</v>
      </c>
      <c r="C24" s="148"/>
      <c r="D24" s="149"/>
      <c r="E24" s="23"/>
      <c r="F24" s="26">
        <f t="shared" si="5"/>
        <v>0</v>
      </c>
      <c r="G24" s="37"/>
      <c r="H24" s="142">
        <f t="shared" si="13"/>
        <v>0</v>
      </c>
      <c r="I24" s="143"/>
      <c r="J24" s="138"/>
      <c r="K24" s="139"/>
      <c r="L24" s="140"/>
      <c r="M24" s="140"/>
      <c r="N24" s="84">
        <f t="shared" si="0"/>
        <v>0</v>
      </c>
      <c r="O24" s="100"/>
      <c r="P24" s="101"/>
      <c r="Q24" s="101"/>
      <c r="R24" s="102">
        <f t="shared" si="6"/>
        <v>0</v>
      </c>
      <c r="S24" s="116">
        <f t="shared" si="7"/>
        <v>0</v>
      </c>
      <c r="T24" s="117" t="str">
        <f t="shared" si="1"/>
        <v xml:space="preserve"> </v>
      </c>
      <c r="U24" s="118" t="str">
        <f t="shared" si="2"/>
        <v xml:space="preserve">  </v>
      </c>
      <c r="V24" s="64" t="b">
        <f t="shared" si="3"/>
        <v>1</v>
      </c>
      <c r="W24" s="64" t="b">
        <f t="shared" si="4"/>
        <v>1</v>
      </c>
      <c r="X24" s="64" t="b">
        <f t="shared" si="8"/>
        <v>1</v>
      </c>
      <c r="Y24" s="64" t="b">
        <f t="shared" si="9"/>
        <v>1</v>
      </c>
      <c r="Z24" s="64" t="b">
        <f t="shared" si="9"/>
        <v>1</v>
      </c>
      <c r="AA24" s="64" t="b">
        <f t="shared" si="9"/>
        <v>1</v>
      </c>
      <c r="AB24" s="64" t="b">
        <f t="shared" si="9"/>
        <v>1</v>
      </c>
      <c r="AC24" s="69"/>
      <c r="AD24" s="69"/>
      <c r="AG24" s="69" t="b">
        <f t="shared" si="10"/>
        <v>1</v>
      </c>
      <c r="AH24" s="69" t="b">
        <f t="shared" si="11"/>
        <v>1</v>
      </c>
      <c r="AI24" s="69" t="b">
        <f t="shared" si="12"/>
        <v>1</v>
      </c>
      <c r="AJ24" s="69" t="b">
        <f t="shared" si="12"/>
        <v>1</v>
      </c>
      <c r="AK24" s="69" t="b">
        <f t="shared" si="12"/>
        <v>1</v>
      </c>
      <c r="AL24" s="69" t="b">
        <f t="shared" si="12"/>
        <v>1</v>
      </c>
      <c r="AM24" s="69"/>
      <c r="AN24" s="69"/>
      <c r="AO24" s="69"/>
    </row>
    <row r="25" spans="1:41" s="7" customFormat="1" ht="21.95" customHeight="1" x14ac:dyDescent="0.2">
      <c r="A25" s="2"/>
      <c r="B25" s="23">
        <v>13</v>
      </c>
      <c r="C25" s="148"/>
      <c r="D25" s="149"/>
      <c r="E25" s="23"/>
      <c r="F25" s="26">
        <f t="shared" si="5"/>
        <v>0</v>
      </c>
      <c r="G25" s="37"/>
      <c r="H25" s="142">
        <f t="shared" si="13"/>
        <v>0</v>
      </c>
      <c r="I25" s="143"/>
      <c r="J25" s="138"/>
      <c r="K25" s="139"/>
      <c r="L25" s="140"/>
      <c r="M25" s="140"/>
      <c r="N25" s="84">
        <f t="shared" si="0"/>
        <v>0</v>
      </c>
      <c r="O25" s="100"/>
      <c r="P25" s="101"/>
      <c r="Q25" s="101"/>
      <c r="R25" s="102">
        <f t="shared" si="6"/>
        <v>0</v>
      </c>
      <c r="S25" s="116">
        <f t="shared" si="7"/>
        <v>0</v>
      </c>
      <c r="T25" s="117" t="str">
        <f t="shared" si="1"/>
        <v xml:space="preserve"> </v>
      </c>
      <c r="U25" s="118" t="str">
        <f>IFERROR((S25/R25)*1000, "  ")</f>
        <v xml:space="preserve">  </v>
      </c>
      <c r="V25" s="64" t="b">
        <f t="shared" si="3"/>
        <v>1</v>
      </c>
      <c r="W25" s="64" t="b">
        <f t="shared" si="4"/>
        <v>1</v>
      </c>
      <c r="X25" s="64" t="b">
        <f t="shared" si="8"/>
        <v>1</v>
      </c>
      <c r="Y25" s="64" t="b">
        <f t="shared" si="9"/>
        <v>1</v>
      </c>
      <c r="Z25" s="64" t="b">
        <f t="shared" si="9"/>
        <v>1</v>
      </c>
      <c r="AA25" s="64" t="b">
        <f t="shared" si="9"/>
        <v>1</v>
      </c>
      <c r="AB25" s="64" t="b">
        <f t="shared" si="9"/>
        <v>1</v>
      </c>
      <c r="AC25" s="69"/>
      <c r="AD25" s="69"/>
      <c r="AG25" s="69" t="b">
        <f t="shared" si="10"/>
        <v>1</v>
      </c>
      <c r="AH25" s="69" t="b">
        <f t="shared" si="11"/>
        <v>1</v>
      </c>
      <c r="AI25" s="69" t="b">
        <f t="shared" si="12"/>
        <v>1</v>
      </c>
      <c r="AJ25" s="69" t="b">
        <f t="shared" si="12"/>
        <v>1</v>
      </c>
      <c r="AK25" s="69" t="b">
        <f t="shared" si="12"/>
        <v>1</v>
      </c>
      <c r="AL25" s="69" t="b">
        <f t="shared" si="12"/>
        <v>1</v>
      </c>
      <c r="AM25" s="69"/>
      <c r="AN25" s="69"/>
      <c r="AO25" s="69"/>
    </row>
    <row r="26" spans="1:41" s="7" customFormat="1" ht="21.95" customHeight="1" x14ac:dyDescent="0.2">
      <c r="A26" s="2"/>
      <c r="B26" s="23">
        <v>14</v>
      </c>
      <c r="C26" s="148"/>
      <c r="D26" s="149"/>
      <c r="E26" s="23"/>
      <c r="F26" s="26">
        <f t="shared" si="5"/>
        <v>0</v>
      </c>
      <c r="G26" s="37"/>
      <c r="H26" s="142">
        <f t="shared" si="13"/>
        <v>0</v>
      </c>
      <c r="I26" s="143"/>
      <c r="J26" s="138"/>
      <c r="K26" s="139"/>
      <c r="L26" s="140"/>
      <c r="M26" s="140"/>
      <c r="N26" s="84">
        <f t="shared" si="0"/>
        <v>0</v>
      </c>
      <c r="O26" s="100"/>
      <c r="P26" s="101"/>
      <c r="Q26" s="101"/>
      <c r="R26" s="102">
        <f t="shared" si="6"/>
        <v>0</v>
      </c>
      <c r="S26" s="116">
        <f t="shared" si="7"/>
        <v>0</v>
      </c>
      <c r="T26" s="117" t="str">
        <f t="shared" si="1"/>
        <v xml:space="preserve"> </v>
      </c>
      <c r="U26" s="118" t="str">
        <f t="shared" ref="U26:U38" si="14">IFERROR((S26/R26)*1000, "  ")</f>
        <v xml:space="preserve">  </v>
      </c>
      <c r="V26" s="64" t="b">
        <f t="shared" si="3"/>
        <v>1</v>
      </c>
      <c r="W26" s="64" t="b">
        <f t="shared" si="4"/>
        <v>1</v>
      </c>
      <c r="X26" s="64" t="b">
        <f t="shared" si="8"/>
        <v>1</v>
      </c>
      <c r="Y26" s="64" t="b">
        <f t="shared" si="9"/>
        <v>1</v>
      </c>
      <c r="Z26" s="64" t="b">
        <f t="shared" si="9"/>
        <v>1</v>
      </c>
      <c r="AA26" s="64" t="b">
        <f t="shared" si="9"/>
        <v>1</v>
      </c>
      <c r="AB26" s="64" t="b">
        <f t="shared" si="9"/>
        <v>1</v>
      </c>
      <c r="AC26" s="69"/>
      <c r="AD26" s="69"/>
      <c r="AG26" s="69" t="b">
        <f t="shared" si="10"/>
        <v>1</v>
      </c>
      <c r="AH26" s="69" t="b">
        <f t="shared" si="11"/>
        <v>1</v>
      </c>
      <c r="AI26" s="69" t="b">
        <f t="shared" si="12"/>
        <v>1</v>
      </c>
      <c r="AJ26" s="69" t="b">
        <f t="shared" si="12"/>
        <v>1</v>
      </c>
      <c r="AK26" s="69" t="b">
        <f t="shared" si="12"/>
        <v>1</v>
      </c>
      <c r="AL26" s="69" t="b">
        <f t="shared" si="12"/>
        <v>1</v>
      </c>
      <c r="AM26" s="69"/>
      <c r="AN26" s="69"/>
      <c r="AO26" s="69"/>
    </row>
    <row r="27" spans="1:41" s="7" customFormat="1" ht="21.95" customHeight="1" x14ac:dyDescent="0.2">
      <c r="A27" s="2"/>
      <c r="B27" s="23">
        <v>15</v>
      </c>
      <c r="C27" s="148"/>
      <c r="D27" s="149"/>
      <c r="E27" s="23"/>
      <c r="F27" s="26">
        <f t="shared" si="5"/>
        <v>0</v>
      </c>
      <c r="G27" s="37"/>
      <c r="H27" s="142">
        <f t="shared" si="13"/>
        <v>0</v>
      </c>
      <c r="I27" s="143"/>
      <c r="J27" s="138"/>
      <c r="K27" s="139"/>
      <c r="L27" s="140"/>
      <c r="M27" s="140"/>
      <c r="N27" s="84">
        <f t="shared" si="0"/>
        <v>0</v>
      </c>
      <c r="O27" s="100"/>
      <c r="P27" s="101"/>
      <c r="Q27" s="101"/>
      <c r="R27" s="102">
        <f t="shared" si="6"/>
        <v>0</v>
      </c>
      <c r="S27" s="116">
        <f t="shared" si="7"/>
        <v>0</v>
      </c>
      <c r="T27" s="117" t="str">
        <f t="shared" si="1"/>
        <v xml:space="preserve"> </v>
      </c>
      <c r="U27" s="118" t="str">
        <f t="shared" si="14"/>
        <v xml:space="preserve">  </v>
      </c>
      <c r="V27" s="64" t="b">
        <f t="shared" si="3"/>
        <v>1</v>
      </c>
      <c r="W27" s="64" t="b">
        <f t="shared" si="4"/>
        <v>1</v>
      </c>
      <c r="X27" s="64" t="b">
        <f t="shared" si="8"/>
        <v>1</v>
      </c>
      <c r="Y27" s="64" t="b">
        <f t="shared" si="9"/>
        <v>1</v>
      </c>
      <c r="Z27" s="64" t="b">
        <f t="shared" si="9"/>
        <v>1</v>
      </c>
      <c r="AA27" s="64" t="b">
        <f t="shared" si="9"/>
        <v>1</v>
      </c>
      <c r="AB27" s="64" t="b">
        <f t="shared" si="9"/>
        <v>1</v>
      </c>
      <c r="AC27" s="69"/>
      <c r="AD27" s="69"/>
      <c r="AG27" s="69" t="b">
        <f t="shared" si="10"/>
        <v>1</v>
      </c>
      <c r="AH27" s="69" t="b">
        <f t="shared" si="11"/>
        <v>1</v>
      </c>
      <c r="AI27" s="69" t="b">
        <f t="shared" si="12"/>
        <v>1</v>
      </c>
      <c r="AJ27" s="69" t="b">
        <f t="shared" si="12"/>
        <v>1</v>
      </c>
      <c r="AK27" s="69" t="b">
        <f t="shared" si="12"/>
        <v>1</v>
      </c>
      <c r="AL27" s="69" t="b">
        <f t="shared" si="12"/>
        <v>1</v>
      </c>
      <c r="AM27" s="69"/>
      <c r="AN27" s="69"/>
      <c r="AO27" s="69"/>
    </row>
    <row r="28" spans="1:41" s="7" customFormat="1" ht="21.95" customHeight="1" x14ac:dyDescent="0.2">
      <c r="A28" s="2"/>
      <c r="B28" s="23">
        <v>16</v>
      </c>
      <c r="C28" s="148"/>
      <c r="D28" s="149"/>
      <c r="E28" s="23"/>
      <c r="F28" s="26">
        <f t="shared" si="5"/>
        <v>0</v>
      </c>
      <c r="G28" s="37"/>
      <c r="H28" s="142">
        <f t="shared" si="13"/>
        <v>0</v>
      </c>
      <c r="I28" s="143"/>
      <c r="J28" s="138"/>
      <c r="K28" s="139"/>
      <c r="L28" s="140"/>
      <c r="M28" s="140"/>
      <c r="N28" s="84">
        <f t="shared" si="0"/>
        <v>0</v>
      </c>
      <c r="O28" s="100"/>
      <c r="P28" s="101"/>
      <c r="Q28" s="101"/>
      <c r="R28" s="102">
        <f t="shared" si="6"/>
        <v>0</v>
      </c>
      <c r="S28" s="116">
        <f t="shared" si="7"/>
        <v>0</v>
      </c>
      <c r="T28" s="117" t="str">
        <f t="shared" si="1"/>
        <v xml:space="preserve"> </v>
      </c>
      <c r="U28" s="118" t="str">
        <f t="shared" si="14"/>
        <v xml:space="preserve">  </v>
      </c>
      <c r="V28" s="64" t="b">
        <f t="shared" si="3"/>
        <v>1</v>
      </c>
      <c r="W28" s="64" t="b">
        <f t="shared" si="4"/>
        <v>1</v>
      </c>
      <c r="X28" s="64" t="b">
        <f t="shared" si="8"/>
        <v>1</v>
      </c>
      <c r="Y28" s="64" t="b">
        <f t="shared" si="9"/>
        <v>1</v>
      </c>
      <c r="Z28" s="64" t="b">
        <f t="shared" si="9"/>
        <v>1</v>
      </c>
      <c r="AA28" s="64" t="b">
        <f t="shared" si="9"/>
        <v>1</v>
      </c>
      <c r="AB28" s="64" t="b">
        <f t="shared" si="9"/>
        <v>1</v>
      </c>
      <c r="AC28" s="69"/>
      <c r="AD28" s="69"/>
      <c r="AG28" s="69" t="b">
        <f t="shared" si="10"/>
        <v>1</v>
      </c>
      <c r="AH28" s="69" t="b">
        <f t="shared" si="11"/>
        <v>1</v>
      </c>
      <c r="AI28" s="69" t="b">
        <f t="shared" si="12"/>
        <v>1</v>
      </c>
      <c r="AJ28" s="69" t="b">
        <f t="shared" si="12"/>
        <v>1</v>
      </c>
      <c r="AK28" s="69" t="b">
        <f t="shared" si="12"/>
        <v>1</v>
      </c>
      <c r="AL28" s="69" t="b">
        <f t="shared" si="12"/>
        <v>1</v>
      </c>
      <c r="AM28" s="69"/>
      <c r="AN28" s="69"/>
      <c r="AO28" s="69"/>
    </row>
    <row r="29" spans="1:41" s="7" customFormat="1" ht="21.95" customHeight="1" x14ac:dyDescent="0.2">
      <c r="A29" s="2"/>
      <c r="B29" s="23">
        <v>17</v>
      </c>
      <c r="C29" s="148"/>
      <c r="D29" s="149"/>
      <c r="E29" s="23"/>
      <c r="F29" s="26">
        <f t="shared" si="5"/>
        <v>0</v>
      </c>
      <c r="G29" s="37"/>
      <c r="H29" s="142">
        <f t="shared" si="13"/>
        <v>0</v>
      </c>
      <c r="I29" s="143"/>
      <c r="J29" s="138"/>
      <c r="K29" s="139"/>
      <c r="L29" s="140"/>
      <c r="M29" s="140"/>
      <c r="N29" s="84">
        <f t="shared" si="0"/>
        <v>0</v>
      </c>
      <c r="O29" s="100"/>
      <c r="P29" s="101"/>
      <c r="Q29" s="101"/>
      <c r="R29" s="102">
        <f t="shared" si="6"/>
        <v>0</v>
      </c>
      <c r="S29" s="116">
        <f t="shared" si="7"/>
        <v>0</v>
      </c>
      <c r="T29" s="117" t="str">
        <f t="shared" si="1"/>
        <v xml:space="preserve"> </v>
      </c>
      <c r="U29" s="118" t="str">
        <f t="shared" si="14"/>
        <v xml:space="preserve">  </v>
      </c>
      <c r="V29" s="64" t="b">
        <f t="shared" si="3"/>
        <v>1</v>
      </c>
      <c r="W29" s="64" t="b">
        <f t="shared" si="4"/>
        <v>1</v>
      </c>
      <c r="X29" s="64" t="b">
        <f t="shared" si="8"/>
        <v>1</v>
      </c>
      <c r="Y29" s="64" t="b">
        <f t="shared" si="9"/>
        <v>1</v>
      </c>
      <c r="Z29" s="64" t="b">
        <f t="shared" si="9"/>
        <v>1</v>
      </c>
      <c r="AA29" s="64" t="b">
        <f t="shared" si="9"/>
        <v>1</v>
      </c>
      <c r="AB29" s="64" t="b">
        <f t="shared" si="9"/>
        <v>1</v>
      </c>
      <c r="AC29" s="69"/>
      <c r="AD29" s="69"/>
      <c r="AG29" s="69" t="b">
        <f t="shared" si="10"/>
        <v>1</v>
      </c>
      <c r="AH29" s="69" t="b">
        <f t="shared" si="11"/>
        <v>1</v>
      </c>
      <c r="AI29" s="69" t="b">
        <f t="shared" si="12"/>
        <v>1</v>
      </c>
      <c r="AJ29" s="69" t="b">
        <f t="shared" si="12"/>
        <v>1</v>
      </c>
      <c r="AK29" s="69" t="b">
        <f t="shared" si="12"/>
        <v>1</v>
      </c>
      <c r="AL29" s="69" t="b">
        <f t="shared" si="12"/>
        <v>1</v>
      </c>
      <c r="AM29" s="69"/>
      <c r="AN29" s="69"/>
      <c r="AO29" s="69"/>
    </row>
    <row r="30" spans="1:41" s="7" customFormat="1" ht="21.95" customHeight="1" x14ac:dyDescent="0.2">
      <c r="A30" s="2"/>
      <c r="B30" s="23">
        <v>18</v>
      </c>
      <c r="C30" s="148"/>
      <c r="D30" s="149"/>
      <c r="E30" s="23"/>
      <c r="F30" s="26">
        <f t="shared" si="5"/>
        <v>0</v>
      </c>
      <c r="G30" s="37"/>
      <c r="H30" s="142">
        <f t="shared" si="13"/>
        <v>0</v>
      </c>
      <c r="I30" s="143"/>
      <c r="J30" s="138"/>
      <c r="K30" s="139"/>
      <c r="L30" s="140"/>
      <c r="M30" s="140"/>
      <c r="N30" s="84">
        <f t="shared" si="0"/>
        <v>0</v>
      </c>
      <c r="O30" s="100"/>
      <c r="P30" s="101"/>
      <c r="Q30" s="101"/>
      <c r="R30" s="102">
        <f t="shared" si="6"/>
        <v>0</v>
      </c>
      <c r="S30" s="116">
        <f t="shared" si="7"/>
        <v>0</v>
      </c>
      <c r="T30" s="117" t="str">
        <f t="shared" si="1"/>
        <v xml:space="preserve"> </v>
      </c>
      <c r="U30" s="118" t="str">
        <f t="shared" si="14"/>
        <v xml:space="preserve">  </v>
      </c>
      <c r="V30" s="64" t="b">
        <f t="shared" si="3"/>
        <v>1</v>
      </c>
      <c r="W30" s="64" t="b">
        <f t="shared" si="4"/>
        <v>1</v>
      </c>
      <c r="X30" s="64" t="b">
        <f t="shared" si="8"/>
        <v>1</v>
      </c>
      <c r="Y30" s="64" t="b">
        <f t="shared" si="9"/>
        <v>1</v>
      </c>
      <c r="Z30" s="64" t="b">
        <f t="shared" si="9"/>
        <v>1</v>
      </c>
      <c r="AA30" s="64" t="b">
        <f t="shared" si="9"/>
        <v>1</v>
      </c>
      <c r="AB30" s="64" t="b">
        <f t="shared" si="9"/>
        <v>1</v>
      </c>
      <c r="AC30" s="69"/>
      <c r="AD30" s="69"/>
      <c r="AG30" s="69" t="b">
        <f t="shared" si="10"/>
        <v>1</v>
      </c>
      <c r="AH30" s="69" t="b">
        <f t="shared" si="11"/>
        <v>1</v>
      </c>
      <c r="AI30" s="69" t="b">
        <f t="shared" si="12"/>
        <v>1</v>
      </c>
      <c r="AJ30" s="69" t="b">
        <f t="shared" si="12"/>
        <v>1</v>
      </c>
      <c r="AK30" s="69" t="b">
        <f t="shared" si="12"/>
        <v>1</v>
      </c>
      <c r="AL30" s="69" t="b">
        <f t="shared" si="12"/>
        <v>1</v>
      </c>
      <c r="AM30" s="69"/>
      <c r="AN30" s="69"/>
      <c r="AO30" s="69"/>
    </row>
    <row r="31" spans="1:41" s="7" customFormat="1" ht="21.95" customHeight="1" x14ac:dyDescent="0.2">
      <c r="A31" s="2"/>
      <c r="B31" s="23">
        <v>19</v>
      </c>
      <c r="C31" s="148"/>
      <c r="D31" s="149"/>
      <c r="E31" s="23"/>
      <c r="F31" s="26">
        <f t="shared" si="5"/>
        <v>0</v>
      </c>
      <c r="G31" s="37"/>
      <c r="H31" s="142">
        <f t="shared" si="13"/>
        <v>0</v>
      </c>
      <c r="I31" s="143"/>
      <c r="J31" s="138"/>
      <c r="K31" s="139"/>
      <c r="L31" s="140"/>
      <c r="M31" s="140"/>
      <c r="N31" s="84">
        <f t="shared" si="0"/>
        <v>0</v>
      </c>
      <c r="O31" s="100"/>
      <c r="P31" s="101"/>
      <c r="Q31" s="101"/>
      <c r="R31" s="102">
        <f t="shared" si="6"/>
        <v>0</v>
      </c>
      <c r="S31" s="116">
        <f t="shared" si="7"/>
        <v>0</v>
      </c>
      <c r="T31" s="117" t="str">
        <f t="shared" si="1"/>
        <v xml:space="preserve"> </v>
      </c>
      <c r="U31" s="118" t="str">
        <f t="shared" si="14"/>
        <v xml:space="preserve">  </v>
      </c>
      <c r="V31" s="64" t="b">
        <f t="shared" si="3"/>
        <v>1</v>
      </c>
      <c r="W31" s="64" t="b">
        <f t="shared" si="4"/>
        <v>1</v>
      </c>
      <c r="X31" s="64" t="b">
        <f t="shared" si="8"/>
        <v>1</v>
      </c>
      <c r="Y31" s="64" t="b">
        <f t="shared" si="9"/>
        <v>1</v>
      </c>
      <c r="Z31" s="64" t="b">
        <f t="shared" si="9"/>
        <v>1</v>
      </c>
      <c r="AA31" s="64" t="b">
        <f t="shared" si="9"/>
        <v>1</v>
      </c>
      <c r="AB31" s="64" t="b">
        <f t="shared" si="9"/>
        <v>1</v>
      </c>
      <c r="AC31" s="69"/>
      <c r="AD31" s="69"/>
      <c r="AG31" s="69" t="b">
        <f t="shared" si="10"/>
        <v>1</v>
      </c>
      <c r="AH31" s="69" t="b">
        <f t="shared" si="11"/>
        <v>1</v>
      </c>
      <c r="AI31" s="69" t="b">
        <f t="shared" si="12"/>
        <v>1</v>
      </c>
      <c r="AJ31" s="69" t="b">
        <f t="shared" si="12"/>
        <v>1</v>
      </c>
      <c r="AK31" s="69" t="b">
        <f t="shared" si="12"/>
        <v>1</v>
      </c>
      <c r="AL31" s="69" t="b">
        <f t="shared" si="12"/>
        <v>1</v>
      </c>
      <c r="AM31" s="69"/>
      <c r="AN31" s="69"/>
      <c r="AO31" s="69"/>
    </row>
    <row r="32" spans="1:41" s="7" customFormat="1" ht="21.95" customHeight="1" x14ac:dyDescent="0.2">
      <c r="A32" s="2"/>
      <c r="B32" s="23">
        <v>20</v>
      </c>
      <c r="C32" s="148"/>
      <c r="D32" s="149"/>
      <c r="E32" s="23"/>
      <c r="F32" s="26">
        <f t="shared" si="5"/>
        <v>0</v>
      </c>
      <c r="G32" s="37"/>
      <c r="H32" s="142">
        <f t="shared" si="13"/>
        <v>0</v>
      </c>
      <c r="I32" s="143"/>
      <c r="J32" s="138"/>
      <c r="K32" s="139"/>
      <c r="L32" s="140"/>
      <c r="M32" s="140"/>
      <c r="N32" s="84">
        <f t="shared" si="0"/>
        <v>0</v>
      </c>
      <c r="O32" s="100"/>
      <c r="P32" s="101"/>
      <c r="Q32" s="101"/>
      <c r="R32" s="102">
        <f t="shared" si="6"/>
        <v>0</v>
      </c>
      <c r="S32" s="116">
        <f t="shared" si="7"/>
        <v>0</v>
      </c>
      <c r="T32" s="117" t="str">
        <f t="shared" si="1"/>
        <v xml:space="preserve"> </v>
      </c>
      <c r="U32" s="118" t="str">
        <f t="shared" si="14"/>
        <v xml:space="preserve">  </v>
      </c>
      <c r="V32" s="64" t="b">
        <f t="shared" si="3"/>
        <v>1</v>
      </c>
      <c r="W32" s="64" t="b">
        <f t="shared" si="4"/>
        <v>1</v>
      </c>
      <c r="X32" s="64" t="b">
        <f t="shared" si="8"/>
        <v>1</v>
      </c>
      <c r="Y32" s="64" t="b">
        <f t="shared" si="9"/>
        <v>1</v>
      </c>
      <c r="Z32" s="64" t="b">
        <f t="shared" si="9"/>
        <v>1</v>
      </c>
      <c r="AA32" s="64" t="b">
        <f t="shared" si="9"/>
        <v>1</v>
      </c>
      <c r="AB32" s="64" t="b">
        <f t="shared" si="9"/>
        <v>1</v>
      </c>
      <c r="AC32" s="69"/>
      <c r="AD32" s="69"/>
      <c r="AG32" s="69" t="b">
        <f t="shared" si="10"/>
        <v>1</v>
      </c>
      <c r="AH32" s="69" t="b">
        <f t="shared" si="11"/>
        <v>1</v>
      </c>
      <c r="AI32" s="69" t="b">
        <f t="shared" si="12"/>
        <v>1</v>
      </c>
      <c r="AJ32" s="69" t="b">
        <f t="shared" si="12"/>
        <v>1</v>
      </c>
      <c r="AK32" s="69" t="b">
        <f t="shared" si="12"/>
        <v>1</v>
      </c>
      <c r="AL32" s="69" t="b">
        <f t="shared" si="12"/>
        <v>1</v>
      </c>
      <c r="AM32" s="69"/>
      <c r="AN32" s="69"/>
      <c r="AO32" s="69"/>
    </row>
    <row r="33" spans="1:41" s="7" customFormat="1" ht="21.95" customHeight="1" x14ac:dyDescent="0.2">
      <c r="A33" s="2"/>
      <c r="B33" s="23">
        <v>21</v>
      </c>
      <c r="C33" s="148"/>
      <c r="D33" s="149"/>
      <c r="E33" s="23"/>
      <c r="F33" s="26">
        <f t="shared" si="5"/>
        <v>0</v>
      </c>
      <c r="G33" s="37"/>
      <c r="H33" s="142">
        <f t="shared" si="13"/>
        <v>0</v>
      </c>
      <c r="I33" s="143"/>
      <c r="J33" s="138"/>
      <c r="K33" s="139"/>
      <c r="L33" s="140"/>
      <c r="M33" s="140"/>
      <c r="N33" s="84">
        <f t="shared" si="0"/>
        <v>0</v>
      </c>
      <c r="O33" s="100"/>
      <c r="P33" s="101"/>
      <c r="Q33" s="101"/>
      <c r="R33" s="102">
        <f t="shared" si="6"/>
        <v>0</v>
      </c>
      <c r="S33" s="116">
        <f t="shared" si="7"/>
        <v>0</v>
      </c>
      <c r="T33" s="117" t="str">
        <f t="shared" si="1"/>
        <v xml:space="preserve"> </v>
      </c>
      <c r="U33" s="118" t="str">
        <f t="shared" si="14"/>
        <v xml:space="preserve">  </v>
      </c>
      <c r="V33" s="64" t="b">
        <f t="shared" si="3"/>
        <v>1</v>
      </c>
      <c r="W33" s="64" t="b">
        <f t="shared" si="4"/>
        <v>1</v>
      </c>
      <c r="X33" s="64" t="b">
        <f t="shared" si="8"/>
        <v>1</v>
      </c>
      <c r="Y33" s="64" t="b">
        <f t="shared" si="9"/>
        <v>1</v>
      </c>
      <c r="Z33" s="64" t="b">
        <f t="shared" si="9"/>
        <v>1</v>
      </c>
      <c r="AA33" s="64" t="b">
        <f t="shared" si="9"/>
        <v>1</v>
      </c>
      <c r="AB33" s="64" t="b">
        <f t="shared" si="9"/>
        <v>1</v>
      </c>
      <c r="AC33" s="69"/>
      <c r="AD33" s="69"/>
      <c r="AG33" s="69" t="b">
        <f t="shared" si="10"/>
        <v>1</v>
      </c>
      <c r="AH33" s="69" t="b">
        <f t="shared" si="11"/>
        <v>1</v>
      </c>
      <c r="AI33" s="69" t="b">
        <f t="shared" si="12"/>
        <v>1</v>
      </c>
      <c r="AJ33" s="69" t="b">
        <f t="shared" si="12"/>
        <v>1</v>
      </c>
      <c r="AK33" s="69" t="b">
        <f t="shared" si="12"/>
        <v>1</v>
      </c>
      <c r="AL33" s="69" t="b">
        <f t="shared" si="12"/>
        <v>1</v>
      </c>
      <c r="AM33" s="69"/>
      <c r="AN33" s="69"/>
      <c r="AO33" s="69"/>
    </row>
    <row r="34" spans="1:41" s="7" customFormat="1" ht="21.95" customHeight="1" x14ac:dyDescent="0.2">
      <c r="A34" s="2"/>
      <c r="B34" s="23">
        <v>22</v>
      </c>
      <c r="C34" s="148"/>
      <c r="D34" s="149"/>
      <c r="E34" s="23"/>
      <c r="F34" s="26">
        <f t="shared" si="5"/>
        <v>0</v>
      </c>
      <c r="G34" s="37"/>
      <c r="H34" s="142">
        <f t="shared" si="13"/>
        <v>0</v>
      </c>
      <c r="I34" s="143"/>
      <c r="J34" s="138"/>
      <c r="K34" s="139"/>
      <c r="L34" s="140"/>
      <c r="M34" s="140"/>
      <c r="N34" s="84">
        <f t="shared" si="0"/>
        <v>0</v>
      </c>
      <c r="O34" s="100"/>
      <c r="P34" s="101"/>
      <c r="Q34" s="101"/>
      <c r="R34" s="102">
        <f t="shared" si="6"/>
        <v>0</v>
      </c>
      <c r="S34" s="116">
        <f t="shared" si="7"/>
        <v>0</v>
      </c>
      <c r="T34" s="117" t="str">
        <f>IFERROR((S34/Q34)," ")</f>
        <v xml:space="preserve"> </v>
      </c>
      <c r="U34" s="118" t="str">
        <f t="shared" si="14"/>
        <v xml:space="preserve">  </v>
      </c>
      <c r="V34" s="64" t="b">
        <f t="shared" si="3"/>
        <v>1</v>
      </c>
      <c r="W34" s="64" t="b">
        <f t="shared" si="4"/>
        <v>1</v>
      </c>
      <c r="X34" s="64" t="b">
        <f t="shared" si="8"/>
        <v>1</v>
      </c>
      <c r="Y34" s="64" t="b">
        <f t="shared" si="9"/>
        <v>1</v>
      </c>
      <c r="Z34" s="64" t="b">
        <f t="shared" si="9"/>
        <v>1</v>
      </c>
      <c r="AA34" s="64" t="b">
        <f t="shared" si="9"/>
        <v>1</v>
      </c>
      <c r="AB34" s="64" t="b">
        <f t="shared" si="9"/>
        <v>1</v>
      </c>
      <c r="AC34" s="69"/>
      <c r="AD34" s="69"/>
      <c r="AG34" s="69" t="b">
        <f t="shared" si="10"/>
        <v>1</v>
      </c>
      <c r="AH34" s="69" t="b">
        <f t="shared" si="11"/>
        <v>1</v>
      </c>
      <c r="AI34" s="69" t="b">
        <f t="shared" si="12"/>
        <v>1</v>
      </c>
      <c r="AJ34" s="69" t="b">
        <f t="shared" si="12"/>
        <v>1</v>
      </c>
      <c r="AK34" s="69" t="b">
        <f t="shared" si="12"/>
        <v>1</v>
      </c>
      <c r="AL34" s="69" t="b">
        <f t="shared" si="12"/>
        <v>1</v>
      </c>
      <c r="AM34" s="69"/>
      <c r="AN34" s="69"/>
      <c r="AO34" s="69"/>
    </row>
    <row r="35" spans="1:41" s="7" customFormat="1" ht="21.95" customHeight="1" x14ac:dyDescent="0.2">
      <c r="A35" s="2"/>
      <c r="B35" s="23">
        <v>23</v>
      </c>
      <c r="C35" s="148"/>
      <c r="D35" s="149"/>
      <c r="E35" s="23"/>
      <c r="F35" s="26">
        <f t="shared" si="5"/>
        <v>0</v>
      </c>
      <c r="G35" s="37"/>
      <c r="H35" s="142">
        <f t="shared" si="13"/>
        <v>0</v>
      </c>
      <c r="I35" s="143"/>
      <c r="J35" s="138"/>
      <c r="K35" s="139"/>
      <c r="L35" s="140"/>
      <c r="M35" s="140"/>
      <c r="N35" s="84">
        <f t="shared" si="0"/>
        <v>0</v>
      </c>
      <c r="O35" s="100"/>
      <c r="P35" s="101"/>
      <c r="Q35" s="101"/>
      <c r="R35" s="102">
        <f t="shared" si="6"/>
        <v>0</v>
      </c>
      <c r="S35" s="116">
        <f t="shared" si="7"/>
        <v>0</v>
      </c>
      <c r="T35" s="117" t="str">
        <f t="shared" si="1"/>
        <v xml:space="preserve"> </v>
      </c>
      <c r="U35" s="118" t="str">
        <f t="shared" si="14"/>
        <v xml:space="preserve">  </v>
      </c>
      <c r="V35" s="64" t="b">
        <f t="shared" si="3"/>
        <v>1</v>
      </c>
      <c r="W35" s="64" t="b">
        <f t="shared" si="4"/>
        <v>1</v>
      </c>
      <c r="X35" s="64" t="b">
        <f t="shared" si="8"/>
        <v>1</v>
      </c>
      <c r="Y35" s="64" t="b">
        <f t="shared" si="9"/>
        <v>1</v>
      </c>
      <c r="Z35" s="64" t="b">
        <f t="shared" si="9"/>
        <v>1</v>
      </c>
      <c r="AA35" s="64" t="b">
        <f t="shared" si="9"/>
        <v>1</v>
      </c>
      <c r="AB35" s="64" t="b">
        <f t="shared" si="9"/>
        <v>1</v>
      </c>
      <c r="AC35" s="69"/>
      <c r="AD35" s="69"/>
      <c r="AG35" s="69" t="b">
        <f>_xlfn.ISFORMULA(H35)</f>
        <v>1</v>
      </c>
      <c r="AH35" s="69" t="b">
        <f t="shared" si="11"/>
        <v>1</v>
      </c>
      <c r="AI35" s="69" t="b">
        <f t="shared" si="12"/>
        <v>1</v>
      </c>
      <c r="AJ35" s="69" t="b">
        <f t="shared" si="12"/>
        <v>1</v>
      </c>
      <c r="AK35" s="69" t="b">
        <f t="shared" si="12"/>
        <v>1</v>
      </c>
      <c r="AL35" s="69" t="b">
        <f t="shared" si="12"/>
        <v>1</v>
      </c>
      <c r="AM35" s="69"/>
      <c r="AN35" s="69"/>
      <c r="AO35" s="69"/>
    </row>
    <row r="36" spans="1:41" s="7" customFormat="1" ht="21.95" customHeight="1" x14ac:dyDescent="0.2">
      <c r="A36" s="2"/>
      <c r="B36" s="23">
        <v>24</v>
      </c>
      <c r="C36" s="148"/>
      <c r="D36" s="149"/>
      <c r="E36" s="23"/>
      <c r="F36" s="26">
        <f t="shared" si="5"/>
        <v>0</v>
      </c>
      <c r="G36" s="37"/>
      <c r="H36" s="142">
        <f t="shared" si="13"/>
        <v>0</v>
      </c>
      <c r="I36" s="143"/>
      <c r="J36" s="138"/>
      <c r="K36" s="139"/>
      <c r="L36" s="140"/>
      <c r="M36" s="140"/>
      <c r="N36" s="84">
        <f t="shared" si="0"/>
        <v>0</v>
      </c>
      <c r="O36" s="100"/>
      <c r="P36" s="101"/>
      <c r="Q36" s="101"/>
      <c r="R36" s="102">
        <f t="shared" si="6"/>
        <v>0</v>
      </c>
      <c r="S36" s="116">
        <f t="shared" si="7"/>
        <v>0</v>
      </c>
      <c r="T36" s="117" t="str">
        <f t="shared" si="1"/>
        <v xml:space="preserve"> </v>
      </c>
      <c r="U36" s="118" t="str">
        <f t="shared" si="14"/>
        <v xml:space="preserve">  </v>
      </c>
      <c r="V36" s="64" t="b">
        <f t="shared" si="3"/>
        <v>1</v>
      </c>
      <c r="W36" s="64" t="b">
        <f t="shared" si="4"/>
        <v>1</v>
      </c>
      <c r="X36" s="64" t="b">
        <f t="shared" si="8"/>
        <v>1</v>
      </c>
      <c r="Y36" s="64" t="b">
        <f t="shared" si="9"/>
        <v>1</v>
      </c>
      <c r="Z36" s="64" t="b">
        <f t="shared" si="9"/>
        <v>1</v>
      </c>
      <c r="AA36" s="64" t="b">
        <f t="shared" si="9"/>
        <v>1</v>
      </c>
      <c r="AB36" s="64" t="b">
        <f t="shared" si="9"/>
        <v>1</v>
      </c>
      <c r="AC36" s="69"/>
      <c r="AD36" s="69"/>
      <c r="AG36" s="69" t="b">
        <f t="shared" si="10"/>
        <v>1</v>
      </c>
      <c r="AH36" s="69" t="b">
        <f t="shared" si="11"/>
        <v>1</v>
      </c>
      <c r="AI36" s="69" t="b">
        <f t="shared" si="12"/>
        <v>1</v>
      </c>
      <c r="AJ36" s="69" t="b">
        <f t="shared" si="12"/>
        <v>1</v>
      </c>
      <c r="AK36" s="69" t="b">
        <f t="shared" si="12"/>
        <v>1</v>
      </c>
      <c r="AL36" s="69" t="b">
        <f t="shared" si="12"/>
        <v>1</v>
      </c>
      <c r="AM36" s="69"/>
      <c r="AN36" s="69"/>
      <c r="AO36" s="69"/>
    </row>
    <row r="37" spans="1:41" s="7" customFormat="1" ht="21.95" customHeight="1" x14ac:dyDescent="0.2">
      <c r="A37" s="2"/>
      <c r="B37" s="23">
        <v>25</v>
      </c>
      <c r="C37" s="148"/>
      <c r="D37" s="149"/>
      <c r="E37" s="23"/>
      <c r="F37" s="26">
        <f t="shared" si="5"/>
        <v>0</v>
      </c>
      <c r="G37" s="37"/>
      <c r="H37" s="142">
        <f t="shared" si="13"/>
        <v>0</v>
      </c>
      <c r="I37" s="143"/>
      <c r="J37" s="138"/>
      <c r="K37" s="139"/>
      <c r="L37" s="140"/>
      <c r="M37" s="140"/>
      <c r="N37" s="84">
        <f t="shared" si="0"/>
        <v>0</v>
      </c>
      <c r="O37" s="100"/>
      <c r="P37" s="101"/>
      <c r="Q37" s="101"/>
      <c r="R37" s="102">
        <f t="shared" si="6"/>
        <v>0</v>
      </c>
      <c r="S37" s="116">
        <f>N37*$L$5</f>
        <v>0</v>
      </c>
      <c r="T37" s="117" t="str">
        <f t="shared" si="1"/>
        <v xml:space="preserve"> </v>
      </c>
      <c r="U37" s="118" t="str">
        <f t="shared" si="14"/>
        <v xml:space="preserve">  </v>
      </c>
      <c r="V37" s="64" t="b">
        <f t="shared" si="3"/>
        <v>1</v>
      </c>
      <c r="W37" s="64" t="b">
        <f t="shared" si="4"/>
        <v>1</v>
      </c>
      <c r="X37" s="64" t="b">
        <f t="shared" si="8"/>
        <v>1</v>
      </c>
      <c r="Y37" s="64" t="b">
        <f t="shared" si="9"/>
        <v>1</v>
      </c>
      <c r="Z37" s="64" t="b">
        <f t="shared" si="9"/>
        <v>1</v>
      </c>
      <c r="AA37" s="64" t="b">
        <f t="shared" si="9"/>
        <v>1</v>
      </c>
      <c r="AB37" s="64" t="b">
        <f t="shared" si="9"/>
        <v>1</v>
      </c>
      <c r="AC37" s="69"/>
      <c r="AD37" s="69"/>
      <c r="AG37" s="69" t="b">
        <f t="shared" si="10"/>
        <v>1</v>
      </c>
      <c r="AH37" s="69" t="b">
        <f t="shared" si="11"/>
        <v>1</v>
      </c>
      <c r="AI37" s="69" t="b">
        <f t="shared" si="12"/>
        <v>1</v>
      </c>
      <c r="AJ37" s="69" t="b">
        <f t="shared" si="12"/>
        <v>1</v>
      </c>
      <c r="AK37" s="69" t="b">
        <f t="shared" si="12"/>
        <v>1</v>
      </c>
      <c r="AL37" s="69" t="b">
        <f t="shared" si="12"/>
        <v>1</v>
      </c>
      <c r="AM37" s="69"/>
      <c r="AN37" s="69"/>
      <c r="AO37" s="69"/>
    </row>
    <row r="38" spans="1:41" s="7" customFormat="1" ht="21.95" customHeight="1" thickBot="1" x14ac:dyDescent="0.25">
      <c r="A38" s="2"/>
      <c r="B38" s="24">
        <v>26</v>
      </c>
      <c r="C38" s="218"/>
      <c r="D38" s="219"/>
      <c r="E38" s="24"/>
      <c r="F38" s="36">
        <f t="shared" si="5"/>
        <v>0</v>
      </c>
      <c r="G38" s="38"/>
      <c r="H38" s="144">
        <f t="shared" si="13"/>
        <v>0</v>
      </c>
      <c r="I38" s="145"/>
      <c r="J38" s="146"/>
      <c r="K38" s="147"/>
      <c r="L38" s="141"/>
      <c r="M38" s="141"/>
      <c r="N38" s="85">
        <f t="shared" si="0"/>
        <v>0</v>
      </c>
      <c r="O38" s="103"/>
      <c r="P38" s="104"/>
      <c r="Q38" s="104"/>
      <c r="R38" s="105">
        <f t="shared" si="6"/>
        <v>0</v>
      </c>
      <c r="S38" s="119">
        <f>N38*$L$5</f>
        <v>0</v>
      </c>
      <c r="T38" s="120" t="str">
        <f t="shared" si="1"/>
        <v xml:space="preserve"> </v>
      </c>
      <c r="U38" s="121" t="str">
        <f t="shared" si="14"/>
        <v xml:space="preserve">  </v>
      </c>
      <c r="V38" s="64" t="b">
        <f t="shared" si="3"/>
        <v>1</v>
      </c>
      <c r="W38" s="64" t="b">
        <f t="shared" si="4"/>
        <v>1</v>
      </c>
      <c r="X38" s="64" t="b">
        <f t="shared" si="8"/>
        <v>1</v>
      </c>
      <c r="Y38" s="64" t="b">
        <f t="shared" si="9"/>
        <v>1</v>
      </c>
      <c r="Z38" s="64" t="b">
        <f t="shared" si="9"/>
        <v>1</v>
      </c>
      <c r="AA38" s="64" t="b">
        <f t="shared" si="9"/>
        <v>1</v>
      </c>
      <c r="AB38" s="64" t="b">
        <f>_xlfn.ISFORMULA(U38)</f>
        <v>1</v>
      </c>
      <c r="AC38" s="69"/>
      <c r="AD38" s="69"/>
      <c r="AG38" s="69" t="b">
        <f t="shared" si="10"/>
        <v>1</v>
      </c>
      <c r="AH38" s="69" t="b">
        <f t="shared" si="11"/>
        <v>1</v>
      </c>
      <c r="AI38" s="69" t="b">
        <f t="shared" si="12"/>
        <v>1</v>
      </c>
      <c r="AJ38" s="69" t="b">
        <f t="shared" si="12"/>
        <v>1</v>
      </c>
      <c r="AK38" s="69" t="b">
        <f t="shared" si="12"/>
        <v>1</v>
      </c>
      <c r="AL38" s="69" t="b">
        <f t="shared" si="12"/>
        <v>1</v>
      </c>
      <c r="AM38" s="69"/>
      <c r="AN38" s="69"/>
      <c r="AO38" s="69"/>
    </row>
    <row r="39" spans="1:41" ht="20.100000000000001" customHeight="1" x14ac:dyDescent="0.2">
      <c r="A39" s="3" t="s">
        <v>0</v>
      </c>
      <c r="B39" s="3"/>
      <c r="C39" s="207"/>
      <c r="D39" s="207"/>
      <c r="E39" s="207"/>
      <c r="F39" s="30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60"/>
      <c r="S39" s="4"/>
      <c r="T39" s="4" t="str">
        <f t="shared" si="1"/>
        <v xml:space="preserve"> </v>
      </c>
      <c r="U39" s="3" t="s">
        <v>0</v>
      </c>
      <c r="X39" s="63" t="s">
        <v>0</v>
      </c>
      <c r="Z39" s="63" t="s">
        <v>0</v>
      </c>
      <c r="AA39" s="63" t="s">
        <v>0</v>
      </c>
      <c r="AB39" s="63" t="s">
        <v>0</v>
      </c>
    </row>
    <row r="40" spans="1:41" ht="20.100000000000001" customHeight="1" thickBot="1" x14ac:dyDescent="0.25">
      <c r="B40" s="3"/>
      <c r="C40" s="208" t="s">
        <v>84</v>
      </c>
      <c r="D40" s="208"/>
      <c r="E40" s="208"/>
      <c r="F40" s="30"/>
      <c r="G40" s="14"/>
      <c r="H40" s="14"/>
      <c r="I40" s="14"/>
      <c r="J40" s="14"/>
      <c r="K40" s="180" t="s">
        <v>72</v>
      </c>
      <c r="L40" s="180"/>
      <c r="M40" s="180"/>
      <c r="N40" s="4"/>
      <c r="O40" s="4"/>
      <c r="P40" s="4"/>
      <c r="Q40" s="4"/>
      <c r="R40" s="4"/>
      <c r="S40" s="12"/>
      <c r="T40" s="4"/>
      <c r="U40" s="3"/>
    </row>
    <row r="41" spans="1:41" ht="20.100000000000001" customHeight="1" x14ac:dyDescent="0.2">
      <c r="B41" s="134" t="s">
        <v>14</v>
      </c>
      <c r="C41" s="206" t="s">
        <v>86</v>
      </c>
      <c r="D41" s="206"/>
      <c r="E41" s="206"/>
      <c r="F41" s="206"/>
      <c r="G41" s="206"/>
      <c r="H41" s="206"/>
      <c r="I41" s="206"/>
      <c r="J41" s="51"/>
      <c r="K41" s="193" t="s">
        <v>73</v>
      </c>
      <c r="L41" s="194"/>
      <c r="M41" s="195"/>
      <c r="N41" s="122" t="s">
        <v>77</v>
      </c>
      <c r="O41" s="132" t="s">
        <v>83</v>
      </c>
      <c r="P41" s="124" t="s">
        <v>58</v>
      </c>
      <c r="Q41" s="123" t="s">
        <v>81</v>
      </c>
      <c r="R41" s="181" t="s">
        <v>91</v>
      </c>
      <c r="S41" s="182"/>
      <c r="T41" s="182"/>
      <c r="U41" s="183"/>
    </row>
    <row r="42" spans="1:41" ht="20.100000000000001" customHeight="1" x14ac:dyDescent="0.2">
      <c r="B42" s="134" t="s">
        <v>14</v>
      </c>
      <c r="C42" s="206" t="s">
        <v>87</v>
      </c>
      <c r="D42" s="206"/>
      <c r="E42" s="206"/>
      <c r="F42" s="206"/>
      <c r="G42" s="206"/>
      <c r="H42" s="206"/>
      <c r="I42" s="50"/>
      <c r="J42" s="51"/>
      <c r="K42" s="196"/>
      <c r="L42" s="197"/>
      <c r="M42" s="198"/>
      <c r="N42" s="45" t="s">
        <v>19</v>
      </c>
      <c r="O42" s="46" t="s">
        <v>80</v>
      </c>
      <c r="P42" s="41" t="s">
        <v>78</v>
      </c>
      <c r="Q42" s="46" t="s">
        <v>79</v>
      </c>
      <c r="R42" s="44" t="s">
        <v>27</v>
      </c>
      <c r="S42" s="131" t="s">
        <v>28</v>
      </c>
      <c r="T42" s="131" t="s">
        <v>82</v>
      </c>
      <c r="U42" s="133" t="s">
        <v>85</v>
      </c>
    </row>
    <row r="43" spans="1:41" ht="20.100000000000001" customHeight="1" x14ac:dyDescent="0.2">
      <c r="B43" s="134" t="s">
        <v>14</v>
      </c>
      <c r="C43" s="206" t="s">
        <v>88</v>
      </c>
      <c r="D43" s="206"/>
      <c r="E43" s="206"/>
      <c r="F43" s="206"/>
      <c r="G43" s="206"/>
      <c r="H43" s="206"/>
      <c r="I43" s="50"/>
      <c r="J43" s="51"/>
      <c r="K43" s="187" t="s">
        <v>74</v>
      </c>
      <c r="L43" s="188"/>
      <c r="M43" s="189"/>
      <c r="N43" s="58">
        <f>SUMIFS(O13:O38,$E$13:$E$38,"Vide")</f>
        <v>0</v>
      </c>
      <c r="O43" s="59">
        <f>SUMIFS(N13:N38,$E$13:$E$38,"Vide")</f>
        <v>0</v>
      </c>
      <c r="P43" s="47" t="s">
        <v>90</v>
      </c>
      <c r="Q43" s="47" t="s">
        <v>90</v>
      </c>
      <c r="R43" s="40">
        <f>SUMIFS(S13:S38,$E$13:$E$38,"Vide")</f>
        <v>0</v>
      </c>
      <c r="S43" s="61" t="str">
        <f>IFERROR((R43/N43)," ")</f>
        <v xml:space="preserve"> </v>
      </c>
      <c r="T43" s="47" t="s">
        <v>90</v>
      </c>
      <c r="U43" s="135" t="s">
        <v>90</v>
      </c>
    </row>
    <row r="44" spans="1:41" ht="20.100000000000001" customHeight="1" x14ac:dyDescent="0.2">
      <c r="B44" s="134"/>
      <c r="C44" s="206"/>
      <c r="D44" s="206"/>
      <c r="E44" s="206"/>
      <c r="F44" s="206"/>
      <c r="G44" s="206"/>
      <c r="H44" s="206"/>
      <c r="I44" s="50"/>
      <c r="J44" s="51"/>
      <c r="K44" s="190" t="s">
        <v>75</v>
      </c>
      <c r="L44" s="191"/>
      <c r="M44" s="192"/>
      <c r="N44" s="58">
        <f>SUMIFS(P13:P38,$E$13:$E$38,"Chargé")</f>
        <v>0</v>
      </c>
      <c r="O44" s="59">
        <f>SUMIFS(N13:N38,$E$13:$E$38,"Chargé")</f>
        <v>0</v>
      </c>
      <c r="P44" s="48">
        <f>SUMIFS(Q13:Q38,E13:E38,"Chargé")</f>
        <v>0</v>
      </c>
      <c r="Q44" s="35">
        <f>SUMIFS(R13:R38,E13:E38,"Chargé")</f>
        <v>0</v>
      </c>
      <c r="R44" s="39">
        <f>SUMIFS(S13:S38,$E$13:$E$38,"Chargé")</f>
        <v>0</v>
      </c>
      <c r="S44" s="61" t="str">
        <f>IFERROR((R44/N44)," ")</f>
        <v xml:space="preserve"> </v>
      </c>
      <c r="T44" s="61" t="str">
        <f>IFERROR((R44/P44)," ")</f>
        <v xml:space="preserve"> </v>
      </c>
      <c r="U44" s="137" t="str">
        <f>IFERROR((R44/Q44)*1000," ")</f>
        <v xml:space="preserve"> </v>
      </c>
    </row>
    <row r="45" spans="1:41" ht="20.25" customHeight="1" thickBot="1" x14ac:dyDescent="0.25">
      <c r="B45" s="134" t="s">
        <v>0</v>
      </c>
      <c r="C45" s="206"/>
      <c r="D45" s="206"/>
      <c r="E45" s="206"/>
      <c r="F45" s="206"/>
      <c r="G45" s="206"/>
      <c r="H45" s="206"/>
      <c r="I45" s="49"/>
      <c r="J45" s="51"/>
      <c r="K45" s="184" t="s">
        <v>76</v>
      </c>
      <c r="L45" s="185"/>
      <c r="M45" s="186"/>
      <c r="N45" s="125">
        <f>SUM(N43,N44)</f>
        <v>0</v>
      </c>
      <c r="O45" s="126">
        <f>SUM(O43:O44)</f>
        <v>0</v>
      </c>
      <c r="P45" s="126">
        <f>SUM(P43,P44)</f>
        <v>0</v>
      </c>
      <c r="Q45" s="127">
        <f>SUM(Q43,Q44)</f>
        <v>0</v>
      </c>
      <c r="R45" s="128">
        <f>SUM(R43:R44)</f>
        <v>0</v>
      </c>
      <c r="S45" s="129" t="str">
        <f>IFERROR((R45/N45)," ")</f>
        <v xml:space="preserve"> </v>
      </c>
      <c r="T45" s="129" t="str">
        <f>IFERROR((R45/P45)," ")</f>
        <v xml:space="preserve"> </v>
      </c>
      <c r="U45" s="136" t="s">
        <v>90</v>
      </c>
    </row>
    <row r="46" spans="1:41" ht="17.25" customHeight="1" x14ac:dyDescent="0.2">
      <c r="B46" s="134" t="s">
        <v>14</v>
      </c>
      <c r="C46" s="209" t="s">
        <v>89</v>
      </c>
      <c r="D46" s="209"/>
      <c r="E46" s="209"/>
      <c r="F46" s="209"/>
      <c r="G46" s="209"/>
      <c r="H46" s="209"/>
      <c r="I46" s="49"/>
      <c r="J46" s="51"/>
      <c r="K46" s="34"/>
      <c r="L46" s="34"/>
      <c r="M46" s="34"/>
      <c r="N46" s="33"/>
      <c r="O46" s="33"/>
      <c r="P46" s="33"/>
      <c r="Q46" s="35"/>
      <c r="R46" s="32"/>
      <c r="S46" s="31"/>
      <c r="T46" s="43"/>
      <c r="U46" s="52"/>
    </row>
    <row r="47" spans="1:41" ht="20.100000000000001" customHeight="1" x14ac:dyDescent="0.2">
      <c r="B47" s="3"/>
      <c r="C47" s="50"/>
      <c r="D47" s="50"/>
      <c r="E47" s="50"/>
      <c r="F47" s="50"/>
      <c r="G47" s="50"/>
      <c r="H47" s="50"/>
      <c r="I47" s="49"/>
      <c r="J47" s="51"/>
      <c r="K47" s="34"/>
      <c r="L47" s="34"/>
      <c r="M47" s="34"/>
      <c r="N47" s="33"/>
      <c r="O47" s="33"/>
      <c r="P47" s="33"/>
      <c r="Q47" s="35"/>
      <c r="R47" s="32"/>
      <c r="S47" s="31"/>
      <c r="T47" s="43"/>
      <c r="U47" s="52"/>
    </row>
    <row r="48" spans="1:41" ht="12.75" customHeight="1" x14ac:dyDescent="0.2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</row>
    <row r="49" spans="2:14" ht="14.25" x14ac:dyDescent="0.2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</row>
    <row r="50" spans="2:14" ht="14.25" x14ac:dyDescent="0.2">
      <c r="B50" s="42"/>
      <c r="C50" s="42" t="s">
        <v>0</v>
      </c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</row>
    <row r="51" spans="2:14" ht="14.25" x14ac:dyDescent="0.2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</row>
    <row r="52" spans="2:14" ht="14.25" x14ac:dyDescent="0.2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</row>
    <row r="53" spans="2:14" ht="14.25" x14ac:dyDescent="0.2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  <row r="54" spans="2:14" ht="14.25" x14ac:dyDescent="0.2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</row>
    <row r="55" spans="2:14" ht="14.25" x14ac:dyDescent="0.2"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</row>
    <row r="56" spans="2:14" ht="14.25" x14ac:dyDescent="0.2"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</sheetData>
  <sheetProtection algorithmName="SHA-512" hashValue="jLXdGKiDplBMKBSQP3C1vRt/HT2g+Y2YC9+YFHhccMVcH6sznH3NaFx6rJxZpup0UHzymnR9CVcLUx72jQg7lQ==" saltValue="bm6r8AONTuQBVKBPVANFnQ==" spinCount="100000" sheet="1" objects="1" scenarios="1"/>
  <protectedRanges>
    <protectedRange sqref="F13" name="vertrek"/>
    <protectedRange sqref="J4:N5" name="kop2"/>
    <protectedRange sqref="E4:G5" name="kop1"/>
    <protectedRange sqref="C13:E38 G13:G38" name="DatumReis"/>
    <protectedRange sqref="H13 J13:M38" name="Brandstof"/>
    <protectedRange sqref="O13:Q38" name="transportprestatie"/>
  </protectedRanges>
  <mergeCells count="146">
    <mergeCell ref="C46:H46"/>
    <mergeCell ref="C41:I41"/>
    <mergeCell ref="K41:M42"/>
    <mergeCell ref="R41:U41"/>
    <mergeCell ref="C42:H42"/>
    <mergeCell ref="C43:H45"/>
    <mergeCell ref="K43:M43"/>
    <mergeCell ref="K44:M44"/>
    <mergeCell ref="K45:M45"/>
    <mergeCell ref="C38:D38"/>
    <mergeCell ref="H38:I38"/>
    <mergeCell ref="J38:K38"/>
    <mergeCell ref="L38:M38"/>
    <mergeCell ref="C39:E39"/>
    <mergeCell ref="C40:E40"/>
    <mergeCell ref="K40:M40"/>
    <mergeCell ref="C36:D36"/>
    <mergeCell ref="H36:I36"/>
    <mergeCell ref="J36:K36"/>
    <mergeCell ref="L36:M36"/>
    <mergeCell ref="C37:D37"/>
    <mergeCell ref="H37:I37"/>
    <mergeCell ref="J37:K37"/>
    <mergeCell ref="L37:M37"/>
    <mergeCell ref="C34:D34"/>
    <mergeCell ref="H34:I34"/>
    <mergeCell ref="J34:K34"/>
    <mergeCell ref="L34:M34"/>
    <mergeCell ref="C35:D35"/>
    <mergeCell ref="H35:I35"/>
    <mergeCell ref="J35:K35"/>
    <mergeCell ref="L35:M35"/>
    <mergeCell ref="C32:D32"/>
    <mergeCell ref="H32:I32"/>
    <mergeCell ref="J32:K32"/>
    <mergeCell ref="L32:M32"/>
    <mergeCell ref="C33:D33"/>
    <mergeCell ref="H33:I33"/>
    <mergeCell ref="J33:K33"/>
    <mergeCell ref="L33:M33"/>
    <mergeCell ref="C30:D30"/>
    <mergeCell ref="H30:I30"/>
    <mergeCell ref="J30:K30"/>
    <mergeCell ref="L30:M30"/>
    <mergeCell ref="C31:D31"/>
    <mergeCell ref="H31:I31"/>
    <mergeCell ref="J31:K31"/>
    <mergeCell ref="L31:M31"/>
    <mergeCell ref="C28:D28"/>
    <mergeCell ref="H28:I28"/>
    <mergeCell ref="J28:K28"/>
    <mergeCell ref="L28:M28"/>
    <mergeCell ref="C29:D29"/>
    <mergeCell ref="H29:I29"/>
    <mergeCell ref="J29:K29"/>
    <mergeCell ref="L29:M29"/>
    <mergeCell ref="C26:D26"/>
    <mergeCell ref="H26:I26"/>
    <mergeCell ref="J26:K26"/>
    <mergeCell ref="L26:M26"/>
    <mergeCell ref="C27:D27"/>
    <mergeCell ref="H27:I27"/>
    <mergeCell ref="J27:K27"/>
    <mergeCell ref="L27:M27"/>
    <mergeCell ref="C24:D24"/>
    <mergeCell ref="H24:I24"/>
    <mergeCell ref="J24:K24"/>
    <mergeCell ref="L24:M24"/>
    <mergeCell ref="C25:D25"/>
    <mergeCell ref="H25:I25"/>
    <mergeCell ref="J25:K25"/>
    <mergeCell ref="L25:M25"/>
    <mergeCell ref="C22:D22"/>
    <mergeCell ref="H22:I22"/>
    <mergeCell ref="J22:K22"/>
    <mergeCell ref="L22:M22"/>
    <mergeCell ref="C23:D23"/>
    <mergeCell ref="H23:I23"/>
    <mergeCell ref="J23:K23"/>
    <mergeCell ref="L23:M23"/>
    <mergeCell ref="C20:D20"/>
    <mergeCell ref="H20:I20"/>
    <mergeCell ref="J20:K20"/>
    <mergeCell ref="L20:M20"/>
    <mergeCell ref="C21:D21"/>
    <mergeCell ref="H21:I21"/>
    <mergeCell ref="J21:K21"/>
    <mergeCell ref="L21:M21"/>
    <mergeCell ref="C18:D18"/>
    <mergeCell ref="H18:I18"/>
    <mergeCell ref="J18:K18"/>
    <mergeCell ref="L18:M18"/>
    <mergeCell ref="C19:D19"/>
    <mergeCell ref="H19:I19"/>
    <mergeCell ref="J19:K19"/>
    <mergeCell ref="L19:M19"/>
    <mergeCell ref="C16:D16"/>
    <mergeCell ref="H16:I16"/>
    <mergeCell ref="J16:K16"/>
    <mergeCell ref="L16:M16"/>
    <mergeCell ref="C17:D17"/>
    <mergeCell ref="H17:I17"/>
    <mergeCell ref="J17:K17"/>
    <mergeCell ref="L17:M17"/>
    <mergeCell ref="C14:D14"/>
    <mergeCell ref="H14:I14"/>
    <mergeCell ref="J14:K14"/>
    <mergeCell ref="L14:M14"/>
    <mergeCell ref="C15:D15"/>
    <mergeCell ref="H15:I15"/>
    <mergeCell ref="J15:K15"/>
    <mergeCell ref="L15:M15"/>
    <mergeCell ref="C12:D12"/>
    <mergeCell ref="H12:I12"/>
    <mergeCell ref="J12:K12"/>
    <mergeCell ref="L12:M12"/>
    <mergeCell ref="C13:D13"/>
    <mergeCell ref="H13:I13"/>
    <mergeCell ref="J13:K13"/>
    <mergeCell ref="L13:M13"/>
    <mergeCell ref="L9:M9"/>
    <mergeCell ref="C10:D10"/>
    <mergeCell ref="H10:I10"/>
    <mergeCell ref="L10:M10"/>
    <mergeCell ref="C11:D11"/>
    <mergeCell ref="H11:I11"/>
    <mergeCell ref="L11:M11"/>
    <mergeCell ref="O7:R7"/>
    <mergeCell ref="S7:U7"/>
    <mergeCell ref="F8:F11"/>
    <mergeCell ref="G8:G11"/>
    <mergeCell ref="H8:I8"/>
    <mergeCell ref="J8:K8"/>
    <mergeCell ref="L8:M8"/>
    <mergeCell ref="H9:I9"/>
    <mergeCell ref="S12:U12"/>
    <mergeCell ref="B2:N2"/>
    <mergeCell ref="B3:H3"/>
    <mergeCell ref="B4:C4"/>
    <mergeCell ref="E4:G4"/>
    <mergeCell ref="J4:N4"/>
    <mergeCell ref="B5:C5"/>
    <mergeCell ref="E5:G5"/>
    <mergeCell ref="M5:N5"/>
    <mergeCell ref="E7:G7"/>
    <mergeCell ref="H7:N7"/>
  </mergeCells>
  <conditionalFormatting sqref="E13:F38">
    <cfRule type="cellIs" dxfId="24" priority="17" operator="equal">
      <formula>0</formula>
    </cfRule>
  </conditionalFormatting>
  <conditionalFormatting sqref="F1:F8">
    <cfRule type="cellIs" dxfId="23" priority="1" operator="equal">
      <formula>0</formula>
    </cfRule>
  </conditionalFormatting>
  <conditionalFormatting sqref="F12">
    <cfRule type="cellIs" dxfId="22" priority="4" operator="equal">
      <formula>0</formula>
    </cfRule>
  </conditionalFormatting>
  <conditionalFormatting sqref="F49 F55:F1048576">
    <cfRule type="cellIs" dxfId="21" priority="18" operator="equal">
      <formula>0</formula>
    </cfRule>
  </conditionalFormatting>
  <conditionalFormatting sqref="G14:G37">
    <cfRule type="cellIs" dxfId="20" priority="16" operator="equal">
      <formula>0</formula>
    </cfRule>
  </conditionalFormatting>
  <conditionalFormatting sqref="H12">
    <cfRule type="cellIs" dxfId="19" priority="5" operator="equal">
      <formula>0</formula>
    </cfRule>
  </conditionalFormatting>
  <conditionalFormatting sqref="N13:N38">
    <cfRule type="cellIs" dxfId="18" priority="24" operator="equal">
      <formula>0</formula>
    </cfRule>
    <cfRule type="cellIs" dxfId="17" priority="25" operator="equal">
      <formula>0</formula>
    </cfRule>
  </conditionalFormatting>
  <conditionalFormatting sqref="N14:N38">
    <cfRule type="cellIs" dxfId="16" priority="2" operator="equal">
      <formula>FALSE</formula>
    </cfRule>
  </conditionalFormatting>
  <conditionalFormatting sqref="N43:O47">
    <cfRule type="cellIs" dxfId="15" priority="19" operator="equal">
      <formula>0</formula>
    </cfRule>
    <cfRule type="cellIs" dxfId="14" priority="20" operator="equal">
      <formula>0</formula>
    </cfRule>
  </conditionalFormatting>
  <conditionalFormatting sqref="O13:O38">
    <cfRule type="cellIs" dxfId="13" priority="12" operator="equal">
      <formula>0</formula>
    </cfRule>
    <cfRule type="expression" dxfId="12" priority="13" stopIfTrue="1">
      <formula>$E13="Chargé"</formula>
    </cfRule>
    <cfRule type="cellIs" dxfId="11" priority="14" operator="equal">
      <formula>FALSE</formula>
    </cfRule>
    <cfRule type="cellIs" dxfId="10" priority="15" stopIfTrue="1" operator="equal">
      <formula>0</formula>
    </cfRule>
  </conditionalFormatting>
  <conditionalFormatting sqref="O38">
    <cfRule type="cellIs" dxfId="9" priority="11" operator="equal">
      <formula>FALSE</formula>
    </cfRule>
  </conditionalFormatting>
  <conditionalFormatting sqref="P14 P27">
    <cfRule type="cellIs" dxfId="8" priority="10" stopIfTrue="1" operator="equal">
      <formula>0</formula>
    </cfRule>
  </conditionalFormatting>
  <conditionalFormatting sqref="P13:Q38">
    <cfRule type="cellIs" dxfId="7" priority="7" stopIfTrue="1" operator="equal">
      <formula>0</formula>
    </cfRule>
  </conditionalFormatting>
  <conditionalFormatting sqref="P13:R38">
    <cfRule type="expression" dxfId="6" priority="6">
      <formula>$E13="Vide"</formula>
    </cfRule>
    <cfRule type="cellIs" dxfId="5" priority="8" operator="equal">
      <formula>FALSE</formula>
    </cfRule>
  </conditionalFormatting>
  <conditionalFormatting sqref="Q14:Q38">
    <cfRule type="cellIs" dxfId="4" priority="9" stopIfTrue="1" operator="equal">
      <formula>0</formula>
    </cfRule>
  </conditionalFormatting>
  <conditionalFormatting sqref="R13:R38">
    <cfRule type="cellIs" dxfId="3" priority="23" stopIfTrue="1" operator="equal">
      <formula>0</formula>
    </cfRule>
  </conditionalFormatting>
  <conditionalFormatting sqref="S13:S38">
    <cfRule type="cellIs" dxfId="2" priority="22" operator="equal">
      <formula>0</formula>
    </cfRule>
  </conditionalFormatting>
  <conditionalFormatting sqref="T13:U38">
    <cfRule type="expression" dxfId="1" priority="21">
      <formula>$E13="Leeg"</formula>
    </cfRule>
  </conditionalFormatting>
  <conditionalFormatting sqref="V1:AD1048576">
    <cfRule type="cellIs" dxfId="0" priority="3" operator="equal">
      <formula>FALSE</formula>
    </cfRule>
  </conditionalFormatting>
  <dataValidations count="5">
    <dataValidation type="custom" allowBlank="1" showInputMessage="1" showErrorMessage="1" errorTitle="Let op" error="Bij 'Type' is 'Leeg' ingevuld. Daarom hoeft deze kolom niet ingevuld te worden. " sqref="P13:R38" xr:uid="{5713B8B3-8F7F-44F4-9373-1B2888349E73}">
      <formula1>$E13="Geladen"</formula1>
    </dataValidation>
    <dataValidation type="custom" allowBlank="1" showInputMessage="1" showErrorMessage="1" errorTitle="Let op" error="Bij 'Type' is 'Geladen' ingevuld. Daarom hoeft deze kolom niet ingevuld te worden. " sqref="O13:O38" xr:uid="{60CDA507-3B12-4E11-A29A-0A7DC65EB248}">
      <formula1>$E13="Leeg"</formula1>
    </dataValidation>
    <dataValidation type="list" allowBlank="1" showInputMessage="1" showErrorMessage="1" sqref="E13:E38" xr:uid="{491CF784-60D6-4A2A-B3EF-6B50F166A7BC}">
      <formula1>"Vide,Chargé"</formula1>
    </dataValidation>
    <dataValidation type="custom" allowBlank="1" showInputMessage="1" showErrorMessage="1" errorTitle="Let op" error="Bij &quot;Type&quot; is Empty ingevuld. Daarom hoeft deze niet ingevuld te worden. " sqref="T13:U38" xr:uid="{1838E507-133D-4C3F-A77F-6F73877BEDA9}">
      <formula1>$E13="Leeg"</formula1>
    </dataValidation>
    <dataValidation type="list" allowBlank="1" showInputMessage="1" showErrorMessage="1" sqref="J5" xr:uid="{22CC4DCC-1087-41DA-8BAF-D6A0FDA203E9}">
      <formula1>"Diesel (fossile),GTL"</formula1>
    </dataValidation>
  </dataValidations>
  <pageMargins left="0.23622047244094491" right="0.23622047244094491" top="0.39370078740157483" bottom="0.74803149606299213" header="0.31496062992125984" footer="0.31496062992125984"/>
  <pageSetup paperSize="8" scale="90" fitToHeight="0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 CO2</vt:lpstr>
      <vt:lpstr>Explication</vt:lpstr>
      <vt:lpstr>'Calcul CO2'!Print_Area</vt:lpstr>
      <vt:lpstr>Explication!Print_Area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2023-02-28T16:32:17Z</cp:lastPrinted>
  <dcterms:created xsi:type="dcterms:W3CDTF">2013-09-28T18:24:44Z</dcterms:created>
  <dcterms:modified xsi:type="dcterms:W3CDTF">2023-07-24T07:20:43Z</dcterms:modified>
</cp:coreProperties>
</file>