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78" documentId="8_{A530A975-6398-401C-AF03-EDD74742A75F}" xr6:coauthVersionLast="47" xr6:coauthVersionMax="47" xr10:uidLastSave="{08F4B4C2-62DE-496C-A1AE-CE4101D570E6}"/>
  <bookViews>
    <workbookView xWindow="-110" yWindow="-110" windowWidth="34620" windowHeight="13900" xr2:uid="{CA6ECF6A-AF7C-45D1-8A4C-7F13A978E99A}"/>
  </bookViews>
  <sheets>
    <sheet name="River Cruise Terminals" sheetId="1" r:id="rId1"/>
  </sheets>
  <definedNames>
    <definedName name="_xlnm.Print_Area" localSheetId="0">'River Cruise Terminals'!$A$1:$N$150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9" i="1" l="1"/>
  <c r="N110" i="1"/>
  <c r="N111" i="1"/>
  <c r="N112" i="1"/>
  <c r="N113" i="1"/>
  <c r="N114" i="1"/>
  <c r="D118" i="1" l="1"/>
  <c r="B118" i="1"/>
  <c r="D84" i="1"/>
  <c r="B84" i="1"/>
  <c r="D61" i="1"/>
  <c r="B61" i="1"/>
  <c r="D27" i="1"/>
  <c r="B27" i="1"/>
  <c r="L115" i="1" l="1"/>
  <c r="N115" i="1" s="1"/>
  <c r="N13" i="1"/>
  <c r="N14" i="1"/>
  <c r="N15" i="1"/>
  <c r="N16" i="1"/>
  <c r="N17" i="1"/>
  <c r="N18" i="1"/>
  <c r="N19" i="1"/>
  <c r="N20" i="1"/>
  <c r="N21" i="1"/>
  <c r="N22" i="1"/>
  <c r="N23" i="1"/>
  <c r="N31" i="1"/>
  <c r="N32" i="1"/>
  <c r="N33" i="1"/>
  <c r="N34" i="1"/>
  <c r="N35" i="1"/>
  <c r="N36" i="1"/>
  <c r="N37" i="1"/>
  <c r="N38" i="1"/>
  <c r="N39" i="1"/>
  <c r="N41" i="1"/>
  <c r="N42" i="1"/>
  <c r="N45" i="1"/>
  <c r="N46" i="1"/>
  <c r="N47" i="1"/>
  <c r="N48" i="1"/>
  <c r="N49" i="1"/>
  <c r="N50" i="1"/>
  <c r="N51" i="1"/>
  <c r="N53" i="1"/>
  <c r="N56" i="1"/>
  <c r="N57" i="1"/>
  <c r="N59" i="1"/>
  <c r="N63" i="1"/>
  <c r="N66" i="1"/>
  <c r="N67" i="1"/>
  <c r="N69" i="1"/>
  <c r="N72" i="1"/>
  <c r="N73" i="1"/>
  <c r="N74" i="1"/>
  <c r="N75" i="1"/>
  <c r="N76" i="1"/>
  <c r="N77" i="1"/>
  <c r="N78" i="1"/>
  <c r="N79" i="1"/>
  <c r="N80" i="1"/>
  <c r="N82" i="1"/>
  <c r="N86" i="1"/>
  <c r="N89" i="1"/>
  <c r="N90" i="1"/>
  <c r="N91" i="1"/>
  <c r="N92" i="1"/>
  <c r="N93" i="1"/>
  <c r="N94" i="1"/>
  <c r="N96" i="1"/>
  <c r="N99" i="1"/>
  <c r="N100" i="1"/>
  <c r="N101" i="1"/>
  <c r="N102" i="1"/>
  <c r="N103" i="1"/>
  <c r="N116" i="1"/>
  <c r="N120" i="1"/>
  <c r="N123" i="1"/>
  <c r="N124" i="1"/>
  <c r="N125" i="1"/>
  <c r="N126" i="1"/>
  <c r="N127" i="1"/>
  <c r="N128" i="1"/>
  <c r="N131" i="1"/>
  <c r="N134" i="1"/>
  <c r="N135" i="1"/>
  <c r="N136" i="1"/>
  <c r="N138" i="1"/>
  <c r="N139" i="1"/>
  <c r="N142" i="1"/>
  <c r="N143" i="1"/>
  <c r="N144" i="1"/>
  <c r="L24" i="1"/>
  <c r="L40" i="1"/>
  <c r="L52" i="1"/>
  <c r="L58" i="1"/>
  <c r="N58" i="1" s="1"/>
  <c r="L68" i="1"/>
  <c r="L81" i="1"/>
  <c r="L95" i="1"/>
  <c r="L104" i="1"/>
  <c r="N104" i="1" s="1"/>
  <c r="L129" i="1"/>
  <c r="L137" i="1"/>
  <c r="L145" i="1"/>
  <c r="K145" i="1"/>
  <c r="K137" i="1"/>
  <c r="K129" i="1"/>
  <c r="K115" i="1"/>
  <c r="K104" i="1"/>
  <c r="K95" i="1"/>
  <c r="K81" i="1"/>
  <c r="K68" i="1"/>
  <c r="K52" i="1"/>
  <c r="K40" i="1"/>
  <c r="K24" i="1"/>
  <c r="N12" i="1"/>
  <c r="N95" i="1" l="1"/>
  <c r="N81" i="1"/>
  <c r="N40" i="1"/>
  <c r="N52" i="1"/>
  <c r="N24" i="1"/>
  <c r="N145" i="1"/>
  <c r="N137" i="1"/>
  <c r="N129" i="1"/>
  <c r="N68" i="1"/>
  <c r="L147" i="1"/>
  <c r="K149" i="1" s="1"/>
  <c r="K147" i="1" l="1"/>
  <c r="L148" i="1" l="1"/>
</calcChain>
</file>

<file path=xl/sharedStrings.xml><?xml version="1.0" encoding="utf-8"?>
<sst xmlns="http://schemas.openxmlformats.org/spreadsheetml/2006/main" count="373" uniqueCount="150">
  <si>
    <t>:</t>
  </si>
  <si>
    <t>Points</t>
  </si>
  <si>
    <t xml:space="preserve"> </t>
  </si>
  <si>
    <t>Max.</t>
  </si>
  <si>
    <t>Score</t>
  </si>
  <si>
    <t>a</t>
  </si>
  <si>
    <t>Is the on board waste management plan part of the company SQMS?</t>
  </si>
  <si>
    <t>b</t>
  </si>
  <si>
    <t>If a waste management plan is lacking: is a registration of waste submission (divided into plastic, household refuse, vessel's waste, hazardous waste, liquid wastes) present?</t>
  </si>
  <si>
    <t>c</t>
  </si>
  <si>
    <t>Does the waste management plan cover both "hotel" section and "nautical" section?</t>
  </si>
  <si>
    <t>d</t>
  </si>
  <si>
    <t>e</t>
  </si>
  <si>
    <t>Does the company perfom an annual waste management evaluation in order to reducing waste?</t>
  </si>
  <si>
    <t>f</t>
  </si>
  <si>
    <t>Will shipping companies/port users be informed of the results of the waste management review and an action plan made available?</t>
  </si>
  <si>
    <t>Is the vessel informed by the company about results from waste management evaluation and is an action plan made available?</t>
  </si>
  <si>
    <t>g</t>
  </si>
  <si>
    <t>Are results from company waste management evaluation and action plan(s) discussed mutually amongst "hotel" and "nautical" departments on board?</t>
  </si>
  <si>
    <t>h</t>
  </si>
  <si>
    <t>Is waste management addressed during internal audits on board</t>
  </si>
  <si>
    <t>i</t>
  </si>
  <si>
    <t>Is a closed-circuit greywater system present on board, including release point?</t>
  </si>
  <si>
    <t>j</t>
  </si>
  <si>
    <t>Is a waste water-purification plant present on board?</t>
  </si>
  <si>
    <t>Prevention of pollution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</si>
  <si>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</si>
  <si>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</si>
  <si>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</si>
  <si>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</si>
  <si>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</si>
  <si>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</si>
  <si>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</si>
  <si>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Is a microfiltration system in use for lubricating oil?</t>
  </si>
  <si>
    <t>A10</t>
  </si>
  <si>
    <t>A20</t>
  </si>
  <si>
    <t>C10</t>
  </si>
  <si>
    <t xml:space="preserve">Emission reduction </t>
  </si>
  <si>
    <t>GTL as fuel for propulsion</t>
  </si>
  <si>
    <t>HVO (called BIO fuel) Points depends on percentage as add-in (100%HVO = 40)</t>
  </si>
  <si>
    <t xml:space="preserve">Propulsion by Hydrogen ( green or blue, as fuel) </t>
  </si>
  <si>
    <t>C20</t>
  </si>
  <si>
    <t>Propulsion/hull measures</t>
  </si>
  <si>
    <t>Does the vessel have a diesel-electric main propulsion?</t>
  </si>
  <si>
    <t>B. Environment - air</t>
  </si>
  <si>
    <t>Safety and quality management documents</t>
  </si>
  <si>
    <t>Is a safety and quality management system documented?</t>
  </si>
  <si>
    <t>Are fire drills held every six months?</t>
  </si>
  <si>
    <t>Does the Safety and Quality Management System define "near miss", "incident" and "accident"?</t>
  </si>
  <si>
    <t>Are preventive measures identified, documented and implemented?</t>
  </si>
  <si>
    <t>Are specific reported events included in annual training programmes?</t>
  </si>
  <si>
    <t>Internal and external audits</t>
  </si>
  <si>
    <t>General certification</t>
  </si>
  <si>
    <t>Is the company certified to valid versions of the following standards?</t>
  </si>
  <si>
    <t>ISO 9001</t>
  </si>
  <si>
    <t xml:space="preserve">ISO 14001  </t>
  </si>
  <si>
    <t>Are internal audits carried out annually on behalf of the company by specially trained personnel? (according to the Safety and Quality Management System)</t>
  </si>
  <si>
    <t xml:space="preserve">c </t>
  </si>
  <si>
    <t>B10</t>
  </si>
  <si>
    <t>B20</t>
  </si>
  <si>
    <t xml:space="preserve">E. Notification procedures </t>
  </si>
  <si>
    <t>Reporting procedures for accidents, dangerous situations and complaints</t>
  </si>
  <si>
    <t>G10</t>
  </si>
  <si>
    <t>D10</t>
  </si>
  <si>
    <t>D20</t>
  </si>
  <si>
    <t>E10</t>
  </si>
  <si>
    <t>F10</t>
  </si>
  <si>
    <t>Are action points recorded and followed up?</t>
  </si>
  <si>
    <t>Are audit, inspection, near miss, incident, accident and emergency exercise reports reviewed annually by the management team?</t>
  </si>
  <si>
    <t>G. General certification</t>
  </si>
  <si>
    <t>H10</t>
  </si>
  <si>
    <t>Location</t>
  </si>
  <si>
    <t xml:space="preserve">  Date</t>
  </si>
  <si>
    <t>Inspector</t>
  </si>
  <si>
    <t>Is an external audit carried out once every 3 years (see general certification)?  (according to the Safety and Quality Management System)</t>
  </si>
  <si>
    <t>Does the port waste plan include a procedure describing reception and collection by categories?</t>
  </si>
  <si>
    <t>Is receipt and collection of waste under supervision?</t>
  </si>
  <si>
    <t xml:space="preserve">Is there a waste registration system broken down by categories and quantities? </t>
  </si>
  <si>
    <t>Is the waste plan discussed with relevant parties such as berth holders, waste collectors and processors, competent local authorities, organisations?</t>
  </si>
  <si>
    <t xml:space="preserve">Is waste management addressed during internal audits? </t>
  </si>
  <si>
    <t>Is there a possibility for bilge water intake, including a fixed intake connection point?</t>
  </si>
  <si>
    <t>Energy-efficient indoor and outdoor lighting (office, workspaces and moorings)?</t>
  </si>
  <si>
    <t>Are all safety and quality documents part of a controlled system?</t>
  </si>
  <si>
    <t>Has a media spokesperson been appointed?</t>
  </si>
  <si>
    <t>Is there training on responding appropriately to media enquiries at least once a year?</t>
  </si>
  <si>
    <t>Is a media response plan included in the Safety and Quality Management System?</t>
  </si>
  <si>
    <t>Are the relevant operational staff familiar with the media response plan?</t>
  </si>
  <si>
    <t>Has a formal reporting system for E10a been documented and implemented?</t>
  </si>
  <si>
    <t>Are reports analysed and evaluated by management and relevant operational staff?</t>
  </si>
  <si>
    <t>Have the capacity of reception facilities and the waste treatment process been weighed against waste registration system (at least annually)?</t>
  </si>
  <si>
    <t>A. Environment - polution prevention</t>
  </si>
  <si>
    <t>C. Safety &amp; Quality</t>
  </si>
  <si>
    <t>D. Education &amp; Training</t>
  </si>
  <si>
    <t>F. Internal &amp; External audits</t>
  </si>
  <si>
    <t>H. Labour conditions</t>
  </si>
  <si>
    <t>Labour conditions</t>
  </si>
  <si>
    <t>Has the company appointed an external confidant?</t>
  </si>
  <si>
    <t>Are the contact details of the confidant available to all employees?</t>
  </si>
  <si>
    <t>Is the external confidant's annual report available to all employees?</t>
  </si>
  <si>
    <t>Safety facilities &amp; resources</t>
  </si>
  <si>
    <t>k</t>
  </si>
  <si>
    <t>l</t>
  </si>
  <si>
    <t>Is there a possibility for waste water intake, including a fixed intake connection point?</t>
  </si>
  <si>
    <t>Are changes in the demand and provision of waste reception facilities addressed and implemented in the short term?</t>
  </si>
  <si>
    <t>Are new techniques for separating or storing waste implemented?</t>
  </si>
  <si>
    <t>Is there an adequate response to alleged deficiencies in waste reception facilities?</t>
  </si>
  <si>
    <t>Is the above obligation demonstrably checked by the harbour master?</t>
  </si>
  <si>
    <t>Are collection bins provided for batteries and Small Shipboard Hazardous Waste?</t>
  </si>
  <si>
    <t>Are there proper and appropriate drip trays under all waste containers?</t>
  </si>
  <si>
    <t>Are there as many powerlock sockets available as berths?</t>
  </si>
  <si>
    <t>Is the use of shore power mandatory?</t>
  </si>
  <si>
    <t>Are access facilities to vessels (quays and jetties) free of obstacles and easily passable?</t>
  </si>
  <si>
    <t>Are the quays and jetties accessible for people with disabilities?</t>
  </si>
  <si>
    <t>Is there a policy in place for the use of personal protective equipment by operational staff?</t>
  </si>
  <si>
    <t>Are all contact details for emergency notifications and communication visibly displayed at each berth, available in multiple languages (EN, NL, DE, FR)?</t>
  </si>
  <si>
    <t xml:space="preserve">Are AEDs available within a maximum distance of 100 meters, clearly marked and accessible in case of emergency? </t>
  </si>
  <si>
    <t>Is there a documented drug and alcohol policy in place, and are all staff members instructed on its content and application?</t>
  </si>
  <si>
    <t>Is a drill conducted at least every six months simulating a person falling into the water?</t>
  </si>
  <si>
    <t>Is the media spokesperson known to the relevant operational staff?</t>
  </si>
  <si>
    <t>Media response</t>
  </si>
  <si>
    <t>Are external complaints handled, documented and any improvements implemented?</t>
  </si>
  <si>
    <t>Is there a designated connection for river cruise vessels to take on drinking water?</t>
  </si>
  <si>
    <t>Is there an up-to-date emergency plan in place, and are safety instructions visibly displayed throughout the terminal in case of pollution, fire, or other accidents?</t>
  </si>
  <si>
    <t>Do all harbour masters and other terminal operational staff receive safety and environmental training upon employment, and is this training documented?</t>
  </si>
  <si>
    <t>Terminal</t>
  </si>
  <si>
    <t>Terminal Waste Plan</t>
  </si>
  <si>
    <t>Are terminal users' wishes recorded and taken into account in annual review of waste plan?</t>
  </si>
  <si>
    <t>Does the terminal conduct an annual waste management review to reduce waste?</t>
  </si>
  <si>
    <t>Is the terminal waste plan regularly reviewed?</t>
  </si>
  <si>
    <t>Is there a terminal requirement that a safety checklist be used for bunkering?</t>
  </si>
  <si>
    <t>When terminal fees are collected, is it also shared what portion is earmarked for waste intake management?</t>
  </si>
  <si>
    <t>Is the shore power installation suitable to continue all hotel and nautical functions while at the terminal?</t>
  </si>
  <si>
    <t>Is the shore power system provided with 100% green electricity?</t>
  </si>
  <si>
    <t>Are all fire-fighting facilities in proper condition and accessible?</t>
  </si>
  <si>
    <t>Are rescue stairs present at the quay/jetties and in proper condition (every 200 metres maximum)?</t>
  </si>
  <si>
    <t>Are internal audit reports available to harbour master(s)?</t>
  </si>
  <si>
    <t>Are external audit reports available to harbour master(s)?</t>
  </si>
  <si>
    <t>Is the terminal waste plan documented?</t>
  </si>
  <si>
    <t>Are drowning rescue hooks and lifebuoys (with lifeline) in proper condition, and available every 100 metres maximum (at the quay/jetties)?</t>
  </si>
  <si>
    <t>Are annual training sessions held for AED use?</t>
  </si>
  <si>
    <t>Are powerlock connections available to supply shore power of at least 250 amps? 
(250 amps = 5 points, 400 amps = 10 points)</t>
  </si>
  <si>
    <t xml:space="preserve">Education &amp; training </t>
  </si>
  <si>
    <t>Is a large-scale exercise based on the company emergency plan, involving government, emergency services (fire, police, medical, rescue), and industry, conducted every three years?</t>
  </si>
  <si>
    <t>Green Award Programme of Requirements | River Cruise Terminals</t>
  </si>
  <si>
    <t xml:space="preserve">Total </t>
  </si>
  <si>
    <t xml:space="preserve">Percentage </t>
  </si>
  <si>
    <t xml:space="preserve">Result 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</si>
  <si>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performance</t>
    </r>
  </si>
  <si>
    <r>
      <t>Has a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registration system for port/terminal-related activities been introduced (scope 1 and 2)</t>
    </r>
  </si>
  <si>
    <r>
      <t>Does the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registration system include elements carried out by third parties on behalf of the terminal (scope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</si>
</sst>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2060"/>
      <name val="Aria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1"/>
      <color rgb="FF002060"/>
      <name val="Arial  "/>
    </font>
    <font>
      <sz val="10"/>
      <color rgb="FF000080"/>
      <name val="Arial"/>
      <family val="2"/>
    </font>
    <font>
      <b/>
      <sz val="10"/>
      <color rgb="FF000080"/>
      <name val="Arial"/>
      <family val="2"/>
    </font>
    <font>
      <b/>
      <sz val="10"/>
      <color rgb="FF002060"/>
      <name val="Arial  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0BB17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8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Arial"/>
      <family val="2"/>
    </font>
    <font>
      <i/>
      <sz val="10"/>
      <color rgb="FF002060"/>
      <name val="Arial"/>
      <family val="2"/>
    </font>
    <font>
      <sz val="10"/>
      <color rgb="FF002060"/>
      <name val="Arial  "/>
    </font>
    <font>
      <b/>
      <vertAlign val="subscript"/>
      <sz val="11"/>
      <color rgb="FF002060"/>
      <name val="Arial"/>
      <family val="2"/>
    </font>
    <font>
      <vertAlign val="subscript"/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70C2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left" vertical="center" indent="1"/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1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1" fontId="7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1" fontId="6" fillId="2" borderId="0" xfId="0" applyNumberFormat="1" applyFont="1" applyFill="1" applyAlignment="1" applyProtection="1">
      <alignment horizontal="center" vertical="center" wrapText="1"/>
      <protection hidden="1"/>
    </xf>
    <xf numFmtId="1" fontId="10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1" fontId="7" fillId="2" borderId="0" xfId="0" applyNumberFormat="1" applyFont="1" applyFill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10" fontId="0" fillId="0" borderId="0" xfId="0" applyNumberFormat="1"/>
    <xf numFmtId="0" fontId="12" fillId="0" borderId="0" xfId="0" applyFont="1"/>
    <xf numFmtId="0" fontId="2" fillId="0" borderId="2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center"/>
    </xf>
    <xf numFmtId="0" fontId="11" fillId="0" borderId="0" xfId="0" applyFont="1"/>
    <xf numFmtId="0" fontId="16" fillId="0" borderId="0" xfId="0" applyFont="1"/>
    <xf numFmtId="0" fontId="15" fillId="0" borderId="0" xfId="0" applyFont="1"/>
    <xf numFmtId="0" fontId="7" fillId="2" borderId="0" xfId="0" applyFont="1" applyFill="1" applyAlignment="1" applyProtection="1">
      <alignment horizontal="center" vertical="center" wrapText="1"/>
      <protection hidden="1"/>
    </xf>
    <xf numFmtId="0" fontId="17" fillId="2" borderId="2" xfId="1" applyFont="1" applyFill="1" applyBorder="1" applyAlignment="1" applyProtection="1">
      <alignment horizontal="center" vertical="center" wrapText="1"/>
      <protection hidden="1"/>
    </xf>
    <xf numFmtId="0" fontId="17" fillId="2" borderId="2" xfId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right"/>
    </xf>
    <xf numFmtId="1" fontId="2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9" fontId="17" fillId="0" borderId="0" xfId="0" applyNumberFormat="1" applyFont="1" applyAlignment="1">
      <alignment horizontal="center"/>
    </xf>
    <xf numFmtId="9" fontId="17" fillId="0" borderId="0" xfId="2" applyFont="1" applyAlignment="1">
      <alignment horizontal="center"/>
    </xf>
    <xf numFmtId="0" fontId="17" fillId="0" borderId="0" xfId="0" applyFont="1"/>
    <xf numFmtId="0" fontId="8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49" fontId="2" fillId="2" borderId="1" xfId="0" applyNumberFormat="1" applyFont="1" applyFill="1" applyBorder="1" applyAlignment="1" applyProtection="1">
      <alignment horizontal="left"/>
      <protection hidden="1"/>
    </xf>
    <xf numFmtId="14" fontId="2" fillId="2" borderId="1" xfId="0" applyNumberFormat="1" applyFont="1" applyFill="1" applyBorder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 indent="1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1" fontId="2" fillId="0" borderId="2" xfId="0" applyNumberFormat="1" applyFont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1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17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horizontal="left" vertical="center" wrapText="1" inden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1" fontId="17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1" fontId="2" fillId="2" borderId="2" xfId="0" quotePrefix="1" applyNumberFormat="1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1" fontId="17" fillId="2" borderId="2" xfId="1" applyNumberFormat="1" applyFont="1" applyFill="1" applyBorder="1" applyAlignment="1" applyProtection="1">
      <alignment horizontal="center" vertical="top" wrapText="1"/>
      <protection hidden="1"/>
    </xf>
    <xf numFmtId="1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10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7" fillId="0" borderId="2" xfId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1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14" fontId="20" fillId="2" borderId="0" xfId="0" applyNumberFormat="1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15" fillId="0" borderId="0" xfId="0" applyNumberFormat="1" applyFont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left" vertical="center" indent="1"/>
      <protection hidden="1"/>
    </xf>
    <xf numFmtId="0" fontId="9" fillId="2" borderId="3" xfId="0" applyFont="1" applyFill="1" applyBorder="1" applyAlignment="1" applyProtection="1">
      <alignment horizontal="left" vertical="center" indent="1"/>
      <protection hidden="1"/>
    </xf>
    <xf numFmtId="0" fontId="2" fillId="2" borderId="2" xfId="0" applyFont="1" applyFill="1" applyBorder="1" applyAlignment="1" applyProtection="1">
      <alignment horizontal="left" vertical="center" indent="1"/>
      <protection hidden="1"/>
    </xf>
    <xf numFmtId="0" fontId="2" fillId="2" borderId="3" xfId="0" applyFont="1" applyFill="1" applyBorder="1" applyAlignment="1" applyProtection="1">
      <alignment horizontal="left" vertical="center" indent="1"/>
      <protection hidden="1"/>
    </xf>
    <xf numFmtId="0" fontId="2" fillId="2" borderId="4" xfId="0" applyFont="1" applyFill="1" applyBorder="1" applyAlignment="1" applyProtection="1">
      <alignment horizontal="left" vertical="center" indent="1"/>
      <protection hidden="1"/>
    </xf>
    <xf numFmtId="0" fontId="2" fillId="2" borderId="5" xfId="0" applyFont="1" applyFill="1" applyBorder="1" applyAlignment="1" applyProtection="1">
      <alignment horizontal="left" vertical="center" indent="1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left" vertical="center" wrapText="1" indent="1"/>
      <protection hidden="1"/>
    </xf>
    <xf numFmtId="0" fontId="2" fillId="2" borderId="3" xfId="0" applyFont="1" applyFill="1" applyBorder="1" applyAlignment="1" applyProtection="1">
      <alignment horizontal="left" vertical="center" wrapText="1" indent="1"/>
      <protection hidden="1"/>
    </xf>
    <xf numFmtId="0" fontId="2" fillId="0" borderId="2" xfId="0" applyFont="1" applyBorder="1" applyAlignment="1" applyProtection="1">
      <alignment horizontal="left" vertical="center" wrapText="1" indent="1"/>
      <protection hidden="1"/>
    </xf>
    <xf numFmtId="0" fontId="2" fillId="2" borderId="4" xfId="0" applyFont="1" applyFill="1" applyBorder="1" applyAlignment="1" applyProtection="1">
      <alignment horizontal="left" vertical="center" wrapText="1" indent="1"/>
      <protection hidden="1"/>
    </xf>
    <xf numFmtId="0" fontId="2" fillId="2" borderId="5" xfId="0" applyFont="1" applyFill="1" applyBorder="1" applyAlignment="1" applyProtection="1">
      <alignment horizontal="left" vertical="center" wrapText="1" indent="1"/>
      <protection hidden="1"/>
    </xf>
    <xf numFmtId="0" fontId="9" fillId="2" borderId="2" xfId="0" applyFont="1" applyFill="1" applyBorder="1" applyAlignment="1" applyProtection="1">
      <alignment horizontal="left" vertical="center" wrapText="1" indent="1"/>
      <protection hidden="1"/>
    </xf>
    <xf numFmtId="0" fontId="9" fillId="2" borderId="3" xfId="0" applyFont="1" applyFill="1" applyBorder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9" fillId="2" borderId="4" xfId="0" applyFont="1" applyFill="1" applyBorder="1" applyAlignment="1" applyProtection="1">
      <alignment horizontal="left" vertical="center" indent="1"/>
      <protection hidden="1"/>
    </xf>
    <xf numFmtId="0" fontId="9" fillId="2" borderId="5" xfId="0" applyFont="1" applyFill="1" applyBorder="1" applyAlignment="1" applyProtection="1">
      <alignment horizontal="left" vertical="center" indent="1"/>
      <protection hidden="1"/>
    </xf>
    <xf numFmtId="0" fontId="2" fillId="0" borderId="2" xfId="0" applyFont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9" fillId="0" borderId="2" xfId="0" applyFont="1" applyBorder="1" applyAlignment="1" applyProtection="1">
      <alignment horizontal="left" vertical="center" indent="1"/>
      <protection hidden="1"/>
    </xf>
    <xf numFmtId="0" fontId="9" fillId="0" borderId="3" xfId="0" applyFont="1" applyBorder="1" applyAlignment="1" applyProtection="1">
      <alignment horizontal="left" vertical="center" indent="1"/>
      <protection hidden="1"/>
    </xf>
    <xf numFmtId="0" fontId="20" fillId="0" borderId="2" xfId="0" applyFont="1" applyBorder="1" applyAlignment="1" applyProtection="1">
      <alignment horizontal="left" vertical="center" indent="1"/>
      <protection hidden="1"/>
    </xf>
    <xf numFmtId="0" fontId="20" fillId="0" borderId="3" xfId="0" applyFont="1" applyBorder="1" applyAlignment="1" applyProtection="1">
      <alignment horizontal="left" vertical="center" indent="1"/>
      <protection hidden="1"/>
    </xf>
    <xf numFmtId="9" fontId="18" fillId="0" borderId="0" xfId="0" applyNumberFormat="1" applyFont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/>
      <protection hidden="1"/>
    </xf>
  </cellXfs>
  <cellStyles count="3">
    <cellStyle name="Hyperlink" xfId="1" builtinId="8"/>
    <cellStyle name="Procent" xfId="2" builtinId="5"/>
    <cellStyle name="Standaard" xfId="0" builtinId="0"/>
  </cellStyles>
  <dxfs count="5"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CD7F32"/>
        </patternFill>
      </fill>
    </dxf>
    <dxf>
      <fill>
        <patternFill>
          <bgColor rgb="FFC0C0C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colors>
    <mruColors>
      <color rgb="FFFFD700"/>
      <color rgb="FFC0C0C0"/>
      <color rgb="FFCD7F32"/>
      <color rgb="FFCC0000"/>
      <color rgb="FFB0BB17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2</xdr:row>
      <xdr:rowOff>15875</xdr:rowOff>
    </xdr:from>
    <xdr:to>
      <xdr:col>12</xdr:col>
      <xdr:colOff>9525</xdr:colOff>
      <xdr:row>7</xdr:row>
      <xdr:rowOff>168595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F5008AA-2492-4D2C-B4FE-5A63F927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8475" y="422275"/>
          <a:ext cx="1454150" cy="107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EE3B-64BE-426F-9BF2-6A5560E152AA}">
  <sheetPr>
    <pageSetUpPr fitToPage="1"/>
  </sheetPr>
  <dimension ref="A1:T164"/>
  <sheetViews>
    <sheetView showGridLines="0" tabSelected="1" zoomScale="75" zoomScaleNormal="75" zoomScaleSheetLayoutView="75" workbookViewId="0"/>
  </sheetViews>
  <sheetFormatPr defaultRowHeight="14.5"/>
  <cols>
    <col min="1" max="1" width="8.7265625" customWidth="1"/>
    <col min="2" max="2" width="10.26953125" customWidth="1"/>
    <col min="3" max="3" width="1.7265625" customWidth="1"/>
    <col min="4" max="4" width="31" customWidth="1"/>
    <col min="6" max="6" width="1.7265625" customWidth="1"/>
    <col min="7" max="7" width="26.7265625" customWidth="1"/>
    <col min="8" max="8" width="8" customWidth="1"/>
    <col min="9" max="9" width="1.7265625" customWidth="1"/>
    <col min="10" max="10" width="19.7265625" customWidth="1"/>
    <col min="11" max="11" width="9.26953125" customWidth="1"/>
    <col min="12" max="12" width="9.26953125" style="37" customWidth="1"/>
    <col min="13" max="13" width="2.6328125" customWidth="1"/>
    <col min="14" max="14" width="3.453125" style="96" customWidth="1"/>
    <col min="16" max="16" width="2.54296875" customWidth="1"/>
    <col min="17" max="17" width="5" customWidth="1"/>
  </cols>
  <sheetData>
    <row r="1" spans="1:14" ht="14.5" customHeight="1">
      <c r="A1" s="1"/>
      <c r="B1" s="2"/>
      <c r="C1" s="1"/>
      <c r="D1" s="2"/>
      <c r="E1" s="2"/>
      <c r="F1" s="2"/>
      <c r="G1" s="2"/>
      <c r="H1" s="2"/>
      <c r="I1" s="2"/>
      <c r="J1" s="2"/>
      <c r="K1" s="1"/>
      <c r="L1" s="8"/>
    </row>
    <row r="2" spans="1:14" ht="17.5" customHeight="1">
      <c r="A2" s="1"/>
      <c r="B2" s="106" t="s">
        <v>143</v>
      </c>
      <c r="C2" s="106"/>
      <c r="D2" s="106"/>
      <c r="E2" s="106"/>
      <c r="F2" s="106"/>
      <c r="G2" s="106"/>
      <c r="H2" s="106"/>
      <c r="I2" s="106"/>
      <c r="J2" s="106"/>
      <c r="K2" s="106"/>
      <c r="L2" s="8"/>
    </row>
    <row r="3" spans="1:14" ht="14.5" customHeight="1">
      <c r="A3" s="3"/>
      <c r="B3" s="107"/>
      <c r="C3" s="107"/>
      <c r="D3" s="107"/>
      <c r="E3" s="4"/>
      <c r="F3" s="4"/>
      <c r="G3" s="5"/>
      <c r="H3" s="5"/>
      <c r="I3" s="5"/>
      <c r="J3" s="5"/>
      <c r="K3" s="3"/>
      <c r="L3" s="6"/>
    </row>
    <row r="4" spans="1:14">
      <c r="A4" s="3"/>
      <c r="B4" s="5"/>
      <c r="C4" s="3"/>
      <c r="D4" s="5"/>
      <c r="E4" s="5"/>
      <c r="F4" s="5"/>
      <c r="G4" s="5"/>
      <c r="H4" s="5"/>
      <c r="I4" s="5"/>
      <c r="J4" s="5"/>
      <c r="K4" s="3"/>
      <c r="L4" s="6"/>
    </row>
    <row r="5" spans="1:14">
      <c r="A5" s="1"/>
      <c r="B5" s="48" t="s">
        <v>124</v>
      </c>
      <c r="C5" s="49" t="s">
        <v>0</v>
      </c>
      <c r="D5" s="50"/>
      <c r="E5" s="51" t="s">
        <v>71</v>
      </c>
      <c r="F5" s="52" t="s">
        <v>0</v>
      </c>
      <c r="G5" s="53" t="s">
        <v>2</v>
      </c>
      <c r="H5" s="95" t="s">
        <v>72</v>
      </c>
      <c r="I5" s="2" t="s">
        <v>0</v>
      </c>
      <c r="J5" s="54"/>
      <c r="K5" s="1"/>
      <c r="L5" s="8"/>
    </row>
    <row r="6" spans="1:14">
      <c r="A6" s="1"/>
      <c r="B6" s="48" t="s">
        <v>73</v>
      </c>
      <c r="C6" s="49" t="s">
        <v>0</v>
      </c>
      <c r="D6" s="50"/>
      <c r="E6" s="55"/>
      <c r="F6" s="52"/>
      <c r="G6" s="2"/>
      <c r="H6" s="2"/>
      <c r="I6" s="2"/>
      <c r="J6" s="2"/>
      <c r="K6" s="1"/>
      <c r="L6" s="8"/>
    </row>
    <row r="7" spans="1:14">
      <c r="A7" s="3"/>
      <c r="B7" s="5"/>
      <c r="C7" s="3"/>
      <c r="D7" s="5"/>
      <c r="E7" s="5"/>
      <c r="F7" s="5"/>
      <c r="G7" s="5"/>
      <c r="H7" s="5"/>
      <c r="I7" s="5"/>
      <c r="J7" s="5"/>
      <c r="K7" s="3"/>
      <c r="L7" s="6"/>
    </row>
    <row r="8" spans="1:14">
      <c r="A8" s="3"/>
      <c r="B8" s="5"/>
      <c r="C8" s="3"/>
      <c r="D8" s="5"/>
      <c r="E8" s="5"/>
      <c r="F8" s="5"/>
      <c r="G8" s="5"/>
      <c r="H8" s="5"/>
      <c r="I8" s="5"/>
      <c r="J8" s="5"/>
      <c r="K8" s="3"/>
      <c r="L8" s="6"/>
    </row>
    <row r="9" spans="1:14" ht="15" customHeight="1">
      <c r="A9" s="3"/>
      <c r="B9" s="125" t="s">
        <v>90</v>
      </c>
      <c r="C9" s="126"/>
      <c r="D9" s="126"/>
      <c r="E9" s="6" t="s">
        <v>2</v>
      </c>
      <c r="F9" s="6"/>
      <c r="G9" s="6"/>
      <c r="H9" s="6"/>
      <c r="I9" s="6"/>
      <c r="J9" s="6"/>
      <c r="K9" s="3"/>
      <c r="L9" s="6"/>
    </row>
    <row r="10" spans="1:14">
      <c r="A10" s="3"/>
      <c r="B10" s="5"/>
      <c r="C10" s="3"/>
      <c r="D10" s="5"/>
      <c r="E10" s="5"/>
      <c r="F10" s="5"/>
      <c r="G10" s="5"/>
      <c r="H10" s="5"/>
      <c r="I10" s="5"/>
      <c r="J10" s="5"/>
      <c r="K10" s="99" t="s">
        <v>1</v>
      </c>
      <c r="L10" s="99"/>
    </row>
    <row r="11" spans="1:14" ht="14.5" customHeight="1">
      <c r="A11" s="3" t="s">
        <v>2</v>
      </c>
      <c r="B11" s="56" t="s">
        <v>34</v>
      </c>
      <c r="C11" s="57"/>
      <c r="D11" s="100" t="s">
        <v>125</v>
      </c>
      <c r="E11" s="100"/>
      <c r="F11" s="100"/>
      <c r="G11" s="100"/>
      <c r="H11" s="100"/>
      <c r="I11" s="100"/>
      <c r="J11" s="101"/>
      <c r="K11" s="27" t="s">
        <v>3</v>
      </c>
      <c r="L11" s="27" t="s">
        <v>4</v>
      </c>
    </row>
    <row r="12" spans="1:14" ht="14.5" customHeight="1">
      <c r="A12" s="3"/>
      <c r="B12" s="58" t="s">
        <v>5</v>
      </c>
      <c r="C12" s="3"/>
      <c r="D12" s="102" t="s">
        <v>137</v>
      </c>
      <c r="E12" s="102" t="s">
        <v>6</v>
      </c>
      <c r="F12" s="102" t="s">
        <v>6</v>
      </c>
      <c r="G12" s="102" t="s">
        <v>6</v>
      </c>
      <c r="H12" s="102" t="s">
        <v>6</v>
      </c>
      <c r="I12" s="102" t="s">
        <v>6</v>
      </c>
      <c r="J12" s="103" t="s">
        <v>6</v>
      </c>
      <c r="K12" s="59">
        <v>15</v>
      </c>
      <c r="L12" s="59"/>
      <c r="N12" s="97">
        <f>L12-K12</f>
        <v>-15</v>
      </c>
    </row>
    <row r="13" spans="1:14" ht="14.5" customHeight="1">
      <c r="A13" s="3"/>
      <c r="B13" s="58" t="s">
        <v>7</v>
      </c>
      <c r="C13" s="3"/>
      <c r="D13" s="103" t="s">
        <v>75</v>
      </c>
      <c r="E13" s="104"/>
      <c r="F13" s="104"/>
      <c r="G13" s="104"/>
      <c r="H13" s="104"/>
      <c r="I13" s="104"/>
      <c r="J13" s="105"/>
      <c r="K13" s="59">
        <v>10</v>
      </c>
      <c r="L13" s="59"/>
      <c r="M13" s="38"/>
      <c r="N13" s="97">
        <f t="shared" ref="N13:N79" si="0">L13-K13</f>
        <v>-10</v>
      </c>
    </row>
    <row r="14" spans="1:14" ht="14.5" customHeight="1">
      <c r="A14" s="3"/>
      <c r="B14" s="58" t="s">
        <v>9</v>
      </c>
      <c r="C14" s="3"/>
      <c r="D14" s="103" t="s">
        <v>76</v>
      </c>
      <c r="E14" s="104"/>
      <c r="F14" s="104"/>
      <c r="G14" s="104"/>
      <c r="H14" s="104"/>
      <c r="I14" s="104"/>
      <c r="J14" s="105"/>
      <c r="K14" s="59">
        <v>5</v>
      </c>
      <c r="L14" s="59"/>
      <c r="M14" s="38"/>
      <c r="N14" s="97">
        <f t="shared" si="0"/>
        <v>-5</v>
      </c>
    </row>
    <row r="15" spans="1:14" ht="14.5" customHeight="1">
      <c r="A15" s="3" t="s">
        <v>2</v>
      </c>
      <c r="B15" s="58" t="s">
        <v>11</v>
      </c>
      <c r="C15" s="3"/>
      <c r="D15" s="108" t="s">
        <v>77</v>
      </c>
      <c r="E15" s="108" t="s">
        <v>8</v>
      </c>
      <c r="F15" s="108" t="s">
        <v>8</v>
      </c>
      <c r="G15" s="108" t="s">
        <v>8</v>
      </c>
      <c r="H15" s="108" t="s">
        <v>8</v>
      </c>
      <c r="I15" s="108" t="s">
        <v>8</v>
      </c>
      <c r="J15" s="109" t="s">
        <v>8</v>
      </c>
      <c r="K15" s="60">
        <v>10</v>
      </c>
      <c r="L15" s="60"/>
      <c r="M15" s="38"/>
      <c r="N15" s="97">
        <f t="shared" si="0"/>
        <v>-10</v>
      </c>
    </row>
    <row r="16" spans="1:14" ht="29" customHeight="1">
      <c r="A16" s="3"/>
      <c r="B16" s="58" t="s">
        <v>12</v>
      </c>
      <c r="C16" s="3"/>
      <c r="D16" s="109" t="s">
        <v>89</v>
      </c>
      <c r="E16" s="111"/>
      <c r="F16" s="111"/>
      <c r="G16" s="111"/>
      <c r="H16" s="111"/>
      <c r="I16" s="111"/>
      <c r="J16" s="112"/>
      <c r="K16" s="60">
        <v>5</v>
      </c>
      <c r="L16" s="60"/>
      <c r="M16" s="38"/>
      <c r="N16" s="97">
        <f t="shared" si="0"/>
        <v>-5</v>
      </c>
    </row>
    <row r="17" spans="1:17" ht="14.5" customHeight="1">
      <c r="A17" s="3"/>
      <c r="B17" s="40" t="s">
        <v>14</v>
      </c>
      <c r="C17" s="3"/>
      <c r="D17" s="102" t="s">
        <v>126</v>
      </c>
      <c r="E17" s="102" t="s">
        <v>10</v>
      </c>
      <c r="F17" s="102" t="s">
        <v>10</v>
      </c>
      <c r="G17" s="102" t="s">
        <v>10</v>
      </c>
      <c r="H17" s="102" t="s">
        <v>10</v>
      </c>
      <c r="I17" s="102" t="s">
        <v>10</v>
      </c>
      <c r="J17" s="103" t="s">
        <v>10</v>
      </c>
      <c r="K17" s="61">
        <v>15</v>
      </c>
      <c r="L17" s="61"/>
      <c r="M17" s="38"/>
      <c r="N17" s="97">
        <f t="shared" si="0"/>
        <v>-15</v>
      </c>
    </row>
    <row r="18" spans="1:17" ht="14.5" customHeight="1">
      <c r="A18" s="3"/>
      <c r="B18" s="40" t="s">
        <v>17</v>
      </c>
      <c r="C18" s="3"/>
      <c r="D18" s="102" t="s">
        <v>127</v>
      </c>
      <c r="E18" s="102" t="s">
        <v>13</v>
      </c>
      <c r="F18" s="102" t="s">
        <v>13</v>
      </c>
      <c r="G18" s="102" t="s">
        <v>13</v>
      </c>
      <c r="H18" s="102" t="s">
        <v>13</v>
      </c>
      <c r="I18" s="102" t="s">
        <v>13</v>
      </c>
      <c r="J18" s="103" t="s">
        <v>13</v>
      </c>
      <c r="K18" s="60">
        <v>10</v>
      </c>
      <c r="L18" s="60"/>
      <c r="M18" s="38"/>
      <c r="N18" s="97">
        <f t="shared" si="0"/>
        <v>-10</v>
      </c>
    </row>
    <row r="19" spans="1:17" ht="29" customHeight="1">
      <c r="A19" s="3"/>
      <c r="B19" s="40" t="s">
        <v>19</v>
      </c>
      <c r="C19" s="3"/>
      <c r="D19" s="108" t="s">
        <v>15</v>
      </c>
      <c r="E19" s="108" t="s">
        <v>16</v>
      </c>
      <c r="F19" s="108" t="s">
        <v>16</v>
      </c>
      <c r="G19" s="108" t="s">
        <v>16</v>
      </c>
      <c r="H19" s="108" t="s">
        <v>16</v>
      </c>
      <c r="I19" s="108" t="s">
        <v>16</v>
      </c>
      <c r="J19" s="109" t="s">
        <v>16</v>
      </c>
      <c r="K19" s="60">
        <v>10</v>
      </c>
      <c r="L19" s="60"/>
      <c r="M19" s="38"/>
      <c r="N19" s="97">
        <f t="shared" si="0"/>
        <v>-10</v>
      </c>
    </row>
    <row r="20" spans="1:17" ht="29" customHeight="1">
      <c r="A20" s="3"/>
      <c r="B20" s="40" t="s">
        <v>21</v>
      </c>
      <c r="C20" s="3"/>
      <c r="D20" s="108" t="s">
        <v>78</v>
      </c>
      <c r="E20" s="108" t="s">
        <v>18</v>
      </c>
      <c r="F20" s="108" t="s">
        <v>18</v>
      </c>
      <c r="G20" s="108" t="s">
        <v>18</v>
      </c>
      <c r="H20" s="108" t="s">
        <v>18</v>
      </c>
      <c r="I20" s="108" t="s">
        <v>18</v>
      </c>
      <c r="J20" s="109" t="s">
        <v>18</v>
      </c>
      <c r="K20" s="60">
        <v>10</v>
      </c>
      <c r="L20" s="60"/>
      <c r="M20" s="38"/>
      <c r="N20" s="97">
        <f t="shared" si="0"/>
        <v>-10</v>
      </c>
    </row>
    <row r="21" spans="1:17" ht="14.5" customHeight="1">
      <c r="A21" s="3"/>
      <c r="B21" s="40" t="s">
        <v>23</v>
      </c>
      <c r="C21" s="3"/>
      <c r="D21" s="102" t="s">
        <v>79</v>
      </c>
      <c r="E21" s="102" t="s">
        <v>20</v>
      </c>
      <c r="F21" s="102" t="s">
        <v>20</v>
      </c>
      <c r="G21" s="102" t="s">
        <v>20</v>
      </c>
      <c r="H21" s="102" t="s">
        <v>20</v>
      </c>
      <c r="I21" s="102" t="s">
        <v>20</v>
      </c>
      <c r="J21" s="103" t="s">
        <v>20</v>
      </c>
      <c r="K21" s="60">
        <v>10</v>
      </c>
      <c r="L21" s="60"/>
      <c r="M21" s="38"/>
      <c r="N21" s="97">
        <f t="shared" si="0"/>
        <v>-10</v>
      </c>
    </row>
    <row r="22" spans="1:17" ht="14.5" customHeight="1">
      <c r="A22" s="3"/>
      <c r="B22" s="40" t="s">
        <v>100</v>
      </c>
      <c r="C22" s="9"/>
      <c r="D22" s="108" t="s">
        <v>102</v>
      </c>
      <c r="E22" s="108" t="s">
        <v>22</v>
      </c>
      <c r="F22" s="108" t="s">
        <v>22</v>
      </c>
      <c r="G22" s="108" t="s">
        <v>22</v>
      </c>
      <c r="H22" s="108" t="s">
        <v>22</v>
      </c>
      <c r="I22" s="108" t="s">
        <v>22</v>
      </c>
      <c r="J22" s="109" t="s">
        <v>22</v>
      </c>
      <c r="K22" s="62">
        <v>10</v>
      </c>
      <c r="L22" s="62"/>
      <c r="M22" s="38"/>
      <c r="N22" s="97">
        <f t="shared" si="0"/>
        <v>-10</v>
      </c>
      <c r="P22" s="36"/>
    </row>
    <row r="23" spans="1:17" ht="14.5" customHeight="1">
      <c r="A23" s="3"/>
      <c r="B23" s="63" t="s">
        <v>101</v>
      </c>
      <c r="C23" s="3"/>
      <c r="D23" s="108" t="s">
        <v>80</v>
      </c>
      <c r="E23" s="108" t="s">
        <v>24</v>
      </c>
      <c r="F23" s="108" t="s">
        <v>24</v>
      </c>
      <c r="G23" s="108" t="s">
        <v>24</v>
      </c>
      <c r="H23" s="108" t="s">
        <v>24</v>
      </c>
      <c r="I23" s="108" t="s">
        <v>24</v>
      </c>
      <c r="J23" s="109" t="s">
        <v>24</v>
      </c>
      <c r="K23" s="62">
        <v>10</v>
      </c>
      <c r="L23" s="62"/>
      <c r="M23" s="38"/>
      <c r="N23" s="97">
        <f t="shared" si="0"/>
        <v>-10</v>
      </c>
    </row>
    <row r="24" spans="1:17">
      <c r="A24" s="3"/>
      <c r="B24" s="5"/>
      <c r="C24" s="3"/>
      <c r="D24" s="5"/>
      <c r="E24" s="5"/>
      <c r="F24" s="5"/>
      <c r="G24" s="5"/>
      <c r="H24" s="5"/>
      <c r="I24" s="5"/>
      <c r="J24" s="5"/>
      <c r="K24" s="18">
        <f>SUM(K12:K23)</f>
        <v>120</v>
      </c>
      <c r="L24" s="18">
        <f>SUM(L12:L23)</f>
        <v>0</v>
      </c>
      <c r="N24" s="97">
        <f t="shared" si="0"/>
        <v>-120</v>
      </c>
      <c r="Q24" s="31"/>
    </row>
    <row r="25" spans="1:17" ht="15" customHeight="1">
      <c r="A25" s="3"/>
      <c r="B25" s="5"/>
      <c r="C25" s="3"/>
      <c r="D25" s="5"/>
      <c r="E25" s="5"/>
      <c r="F25" s="5"/>
      <c r="G25" s="5"/>
      <c r="H25" s="5"/>
      <c r="I25" s="5"/>
      <c r="J25" s="5"/>
      <c r="K25" s="9"/>
      <c r="L25" s="9"/>
      <c r="N25" s="97"/>
    </row>
    <row r="26" spans="1:17" ht="15" customHeight="1">
      <c r="A26" s="3"/>
      <c r="B26" s="5"/>
      <c r="C26" s="3"/>
      <c r="D26" s="5"/>
      <c r="E26" s="5"/>
      <c r="F26" s="5"/>
      <c r="G26" s="5"/>
      <c r="H26" s="5"/>
      <c r="I26" s="5"/>
      <c r="J26" s="5"/>
      <c r="K26" s="9"/>
      <c r="L26" s="9"/>
      <c r="N26" s="97"/>
    </row>
    <row r="27" spans="1:17" ht="15" customHeight="1">
      <c r="A27" s="3"/>
      <c r="B27" s="94" t="str">
        <f>IF(ISBLANK($J$5),"&lt;&lt;Date&gt;&gt;",$J$5)</f>
        <v>&lt;&lt;Date&gt;&gt;</v>
      </c>
      <c r="C27" s="93"/>
      <c r="D27" s="92" t="str">
        <f>IF(ISBLANK($D$5),"&lt;&lt;Terminal&gt;&gt;",$D$5)</f>
        <v>&lt;&lt;Terminal&gt;&gt;</v>
      </c>
      <c r="E27" s="5"/>
      <c r="F27" s="5"/>
      <c r="G27" s="5"/>
      <c r="H27" s="5"/>
      <c r="I27" s="5"/>
      <c r="J27" s="5"/>
      <c r="K27" s="9"/>
      <c r="L27" s="9"/>
      <c r="N27" s="97"/>
    </row>
    <row r="28" spans="1:17" ht="15" customHeight="1">
      <c r="A28" s="3"/>
      <c r="B28" s="92"/>
      <c r="C28" s="93"/>
      <c r="D28" s="92"/>
      <c r="E28" s="5"/>
      <c r="F28" s="5"/>
      <c r="G28" s="5"/>
      <c r="H28" s="5"/>
      <c r="I28" s="5"/>
      <c r="J28" s="5"/>
      <c r="K28" s="9"/>
      <c r="L28" s="9"/>
      <c r="N28" s="97"/>
    </row>
    <row r="29" spans="1:17" ht="14.5" customHeight="1">
      <c r="A29" s="3"/>
      <c r="B29" s="5"/>
      <c r="C29" s="3"/>
      <c r="D29" s="5"/>
      <c r="E29" s="5"/>
      <c r="F29" s="5"/>
      <c r="G29" s="5"/>
      <c r="H29" s="5"/>
      <c r="I29" s="5"/>
      <c r="J29" s="5"/>
      <c r="K29" s="99" t="s">
        <v>1</v>
      </c>
      <c r="L29" s="99"/>
      <c r="N29" s="97"/>
    </row>
    <row r="30" spans="1:17" ht="14.5" customHeight="1">
      <c r="A30" s="10"/>
      <c r="B30" s="64" t="s">
        <v>35</v>
      </c>
      <c r="C30" s="65"/>
      <c r="D30" s="100" t="s">
        <v>25</v>
      </c>
      <c r="E30" s="100"/>
      <c r="F30" s="100"/>
      <c r="G30" s="100"/>
      <c r="H30" s="100"/>
      <c r="I30" s="100"/>
      <c r="J30" s="100"/>
      <c r="K30" s="16" t="s">
        <v>3</v>
      </c>
      <c r="L30" s="16" t="s">
        <v>4</v>
      </c>
      <c r="N30" s="97"/>
    </row>
    <row r="31" spans="1:17" ht="14.5" customHeight="1">
      <c r="A31" s="3"/>
      <c r="B31" s="63" t="s">
        <v>5</v>
      </c>
      <c r="C31" s="9"/>
      <c r="D31" s="108" t="s">
        <v>128</v>
      </c>
      <c r="E31" s="108" t="s">
        <v>26</v>
      </c>
      <c r="F31" s="108" t="s">
        <v>26</v>
      </c>
      <c r="G31" s="108" t="s">
        <v>26</v>
      </c>
      <c r="H31" s="108" t="s">
        <v>26</v>
      </c>
      <c r="I31" s="108" t="s">
        <v>26</v>
      </c>
      <c r="J31" s="108" t="s">
        <v>26</v>
      </c>
      <c r="K31" s="60">
        <v>10</v>
      </c>
      <c r="L31" s="60"/>
      <c r="N31" s="97">
        <f t="shared" si="0"/>
        <v>-10</v>
      </c>
    </row>
    <row r="32" spans="1:17" ht="14.5" customHeight="1">
      <c r="A32" s="3"/>
      <c r="B32" s="63" t="s">
        <v>7</v>
      </c>
      <c r="C32" s="3"/>
      <c r="D32" s="108" t="s">
        <v>103</v>
      </c>
      <c r="E32" s="108" t="s">
        <v>27</v>
      </c>
      <c r="F32" s="108" t="s">
        <v>27</v>
      </c>
      <c r="G32" s="108" t="s">
        <v>27</v>
      </c>
      <c r="H32" s="108" t="s">
        <v>27</v>
      </c>
      <c r="I32" s="108" t="s">
        <v>27</v>
      </c>
      <c r="J32" s="108" t="s">
        <v>27</v>
      </c>
      <c r="K32" s="60">
        <v>10</v>
      </c>
      <c r="L32" s="60"/>
      <c r="N32" s="97">
        <f t="shared" si="0"/>
        <v>-10</v>
      </c>
    </row>
    <row r="33" spans="1:14" ht="14.5" customHeight="1">
      <c r="A33" s="3"/>
      <c r="B33" s="40" t="s">
        <v>9</v>
      </c>
      <c r="C33" s="3"/>
      <c r="D33" s="108" t="s">
        <v>104</v>
      </c>
      <c r="E33" s="108" t="s">
        <v>28</v>
      </c>
      <c r="F33" s="108" t="s">
        <v>28</v>
      </c>
      <c r="G33" s="108" t="s">
        <v>28</v>
      </c>
      <c r="H33" s="108" t="s">
        <v>28</v>
      </c>
      <c r="I33" s="108" t="s">
        <v>28</v>
      </c>
      <c r="J33" s="108" t="s">
        <v>28</v>
      </c>
      <c r="K33" s="60">
        <v>5</v>
      </c>
      <c r="L33" s="60"/>
      <c r="N33" s="97">
        <f t="shared" si="0"/>
        <v>-5</v>
      </c>
    </row>
    <row r="34" spans="1:14" ht="14.5" customHeight="1">
      <c r="A34" s="3"/>
      <c r="B34" s="40" t="s">
        <v>11</v>
      </c>
      <c r="C34" s="3"/>
      <c r="D34" s="102" t="s">
        <v>105</v>
      </c>
      <c r="E34" s="102" t="s">
        <v>29</v>
      </c>
      <c r="F34" s="102" t="s">
        <v>29</v>
      </c>
      <c r="G34" s="102" t="s">
        <v>29</v>
      </c>
      <c r="H34" s="102" t="s">
        <v>29</v>
      </c>
      <c r="I34" s="102" t="s">
        <v>29</v>
      </c>
      <c r="J34" s="102" t="s">
        <v>29</v>
      </c>
      <c r="K34" s="60">
        <v>20</v>
      </c>
      <c r="L34" s="60"/>
      <c r="N34" s="97">
        <f t="shared" si="0"/>
        <v>-20</v>
      </c>
    </row>
    <row r="35" spans="1:14" ht="14.5" customHeight="1">
      <c r="A35" s="3" t="s">
        <v>2</v>
      </c>
      <c r="B35" s="40" t="s">
        <v>12</v>
      </c>
      <c r="C35" s="3"/>
      <c r="D35" s="108" t="s">
        <v>129</v>
      </c>
      <c r="E35" s="108" t="s">
        <v>30</v>
      </c>
      <c r="F35" s="108" t="s">
        <v>30</v>
      </c>
      <c r="G35" s="108" t="s">
        <v>30</v>
      </c>
      <c r="H35" s="108" t="s">
        <v>30</v>
      </c>
      <c r="I35" s="108" t="s">
        <v>30</v>
      </c>
      <c r="J35" s="108" t="s">
        <v>30</v>
      </c>
      <c r="K35" s="60">
        <v>10</v>
      </c>
      <c r="L35" s="60"/>
      <c r="N35" s="97">
        <f t="shared" si="0"/>
        <v>-10</v>
      </c>
    </row>
    <row r="36" spans="1:14" ht="14.5" customHeight="1">
      <c r="A36" s="3"/>
      <c r="B36" s="40" t="s">
        <v>14</v>
      </c>
      <c r="C36" s="3"/>
      <c r="D36" s="108" t="s">
        <v>106</v>
      </c>
      <c r="E36" s="108"/>
      <c r="F36" s="108"/>
      <c r="G36" s="108"/>
      <c r="H36" s="108"/>
      <c r="I36" s="108"/>
      <c r="J36" s="108"/>
      <c r="K36" s="60">
        <v>5</v>
      </c>
      <c r="L36" s="60"/>
      <c r="N36" s="97">
        <f t="shared" si="0"/>
        <v>-5</v>
      </c>
    </row>
    <row r="37" spans="1:14" ht="14.5" customHeight="1">
      <c r="A37" s="3"/>
      <c r="B37" s="40" t="s">
        <v>17</v>
      </c>
      <c r="C37" s="3"/>
      <c r="D37" s="108" t="s">
        <v>107</v>
      </c>
      <c r="E37" s="108" t="s">
        <v>31</v>
      </c>
      <c r="F37" s="108" t="s">
        <v>31</v>
      </c>
      <c r="G37" s="108" t="s">
        <v>31</v>
      </c>
      <c r="H37" s="108" t="s">
        <v>31</v>
      </c>
      <c r="I37" s="108" t="s">
        <v>31</v>
      </c>
      <c r="J37" s="108" t="s">
        <v>31</v>
      </c>
      <c r="K37" s="62">
        <v>10</v>
      </c>
      <c r="L37" s="62"/>
      <c r="N37" s="97">
        <f t="shared" si="0"/>
        <v>-10</v>
      </c>
    </row>
    <row r="38" spans="1:14" ht="14.5" customHeight="1">
      <c r="A38" s="3"/>
      <c r="B38" s="40" t="s">
        <v>19</v>
      </c>
      <c r="C38" s="3"/>
      <c r="D38" s="108" t="s">
        <v>108</v>
      </c>
      <c r="E38" s="108" t="s">
        <v>32</v>
      </c>
      <c r="F38" s="108" t="s">
        <v>32</v>
      </c>
      <c r="G38" s="108" t="s">
        <v>32</v>
      </c>
      <c r="H38" s="108" t="s">
        <v>32</v>
      </c>
      <c r="I38" s="108" t="s">
        <v>32</v>
      </c>
      <c r="J38" s="108" t="s">
        <v>32</v>
      </c>
      <c r="K38" s="62">
        <v>5</v>
      </c>
      <c r="L38" s="62"/>
      <c r="N38" s="97">
        <f t="shared" si="0"/>
        <v>-5</v>
      </c>
    </row>
    <row r="39" spans="1:14" ht="14.5" customHeight="1">
      <c r="A39" s="3"/>
      <c r="B39" s="40" t="s">
        <v>21</v>
      </c>
      <c r="C39" s="3"/>
      <c r="D39" s="102" t="s">
        <v>130</v>
      </c>
      <c r="E39" s="102" t="s">
        <v>33</v>
      </c>
      <c r="F39" s="102" t="s">
        <v>33</v>
      </c>
      <c r="G39" s="102" t="s">
        <v>33</v>
      </c>
      <c r="H39" s="102" t="s">
        <v>33</v>
      </c>
      <c r="I39" s="102" t="s">
        <v>33</v>
      </c>
      <c r="J39" s="102" t="s">
        <v>33</v>
      </c>
      <c r="K39" s="62">
        <v>15</v>
      </c>
      <c r="L39" s="62"/>
      <c r="N39" s="97">
        <f t="shared" si="0"/>
        <v>-15</v>
      </c>
    </row>
    <row r="40" spans="1:14" ht="15" customHeight="1">
      <c r="A40" s="3"/>
      <c r="B40" s="3"/>
      <c r="C40" s="3"/>
      <c r="D40" s="115"/>
      <c r="E40" s="115"/>
      <c r="F40" s="115"/>
      <c r="G40" s="115"/>
      <c r="H40" s="115"/>
      <c r="I40" s="115"/>
      <c r="J40" s="115"/>
      <c r="K40" s="18">
        <f>SUM(K31:K39)</f>
        <v>90</v>
      </c>
      <c r="L40" s="18">
        <f>SUM(L31:L39)</f>
        <v>0</v>
      </c>
      <c r="N40" s="97">
        <f t="shared" si="0"/>
        <v>-90</v>
      </c>
    </row>
    <row r="41" spans="1:14">
      <c r="A41" s="3"/>
      <c r="B41" s="7"/>
      <c r="C41" s="7"/>
      <c r="D41" s="11"/>
      <c r="E41" s="11"/>
      <c r="F41" s="11"/>
      <c r="G41" s="11"/>
      <c r="H41" s="11"/>
      <c r="I41" s="11"/>
      <c r="J41" s="11"/>
      <c r="K41" s="20"/>
      <c r="L41" s="20"/>
      <c r="N41" s="97">
        <f t="shared" si="0"/>
        <v>0</v>
      </c>
    </row>
    <row r="42" spans="1:14">
      <c r="A42" s="3"/>
      <c r="B42" s="98" t="s">
        <v>44</v>
      </c>
      <c r="C42" s="98"/>
      <c r="D42" s="98"/>
      <c r="E42" s="4"/>
      <c r="F42" s="4"/>
      <c r="G42" s="5"/>
      <c r="H42" s="5"/>
      <c r="I42" s="5"/>
      <c r="J42" s="5"/>
      <c r="K42" s="3"/>
      <c r="L42" s="6"/>
      <c r="N42" s="97">
        <f t="shared" si="0"/>
        <v>0</v>
      </c>
    </row>
    <row r="43" spans="1:14" ht="15" customHeight="1">
      <c r="A43" s="5"/>
      <c r="B43" s="5"/>
      <c r="C43" s="3"/>
      <c r="D43" s="5"/>
      <c r="E43" s="5"/>
      <c r="F43" s="5"/>
      <c r="G43" s="5"/>
      <c r="H43" s="5"/>
      <c r="I43" s="5"/>
      <c r="J43" s="5"/>
      <c r="K43" s="99" t="s">
        <v>1</v>
      </c>
      <c r="L43" s="99"/>
      <c r="N43" s="97"/>
    </row>
    <row r="44" spans="1:14" ht="15" customHeight="1">
      <c r="A44" s="5"/>
      <c r="B44" s="27" t="s">
        <v>58</v>
      </c>
      <c r="C44" s="3"/>
      <c r="D44" s="101" t="s">
        <v>37</v>
      </c>
      <c r="E44" s="116"/>
      <c r="F44" s="116"/>
      <c r="G44" s="116"/>
      <c r="H44" s="116"/>
      <c r="I44" s="116"/>
      <c r="J44" s="117"/>
      <c r="K44" s="27" t="s">
        <v>3</v>
      </c>
      <c r="L44" s="27" t="s">
        <v>4</v>
      </c>
      <c r="N44" s="97"/>
    </row>
    <row r="45" spans="1:14" ht="15" customHeight="1">
      <c r="A45" s="5"/>
      <c r="B45" s="40" t="s">
        <v>5</v>
      </c>
      <c r="C45" s="3"/>
      <c r="D45" s="109" t="s">
        <v>81</v>
      </c>
      <c r="E45" s="111"/>
      <c r="F45" s="111"/>
      <c r="G45" s="111"/>
      <c r="H45" s="111"/>
      <c r="I45" s="111"/>
      <c r="J45" s="112"/>
      <c r="K45" s="60">
        <v>5</v>
      </c>
      <c r="L45" s="60"/>
      <c r="N45" s="97">
        <f t="shared" si="0"/>
        <v>-5</v>
      </c>
    </row>
    <row r="46" spans="1:14" ht="27.5" customHeight="1">
      <c r="A46" s="5"/>
      <c r="B46" s="40" t="s">
        <v>7</v>
      </c>
      <c r="C46" s="3"/>
      <c r="D46" s="109" t="s">
        <v>140</v>
      </c>
      <c r="E46" s="111" t="s">
        <v>38</v>
      </c>
      <c r="F46" s="111" t="s">
        <v>38</v>
      </c>
      <c r="G46" s="111" t="s">
        <v>38</v>
      </c>
      <c r="H46" s="111" t="s">
        <v>38</v>
      </c>
      <c r="I46" s="111" t="s">
        <v>38</v>
      </c>
      <c r="J46" s="112" t="s">
        <v>38</v>
      </c>
      <c r="K46" s="60">
        <v>10</v>
      </c>
      <c r="L46" s="60"/>
      <c r="N46" s="97">
        <f t="shared" si="0"/>
        <v>-10</v>
      </c>
    </row>
    <row r="47" spans="1:14" ht="15" customHeight="1">
      <c r="A47" s="5"/>
      <c r="B47" s="40" t="s">
        <v>9</v>
      </c>
      <c r="C47" s="3"/>
      <c r="D47" s="109" t="s">
        <v>109</v>
      </c>
      <c r="E47" s="111" t="s">
        <v>39</v>
      </c>
      <c r="F47" s="111" t="s">
        <v>39</v>
      </c>
      <c r="G47" s="111" t="s">
        <v>39</v>
      </c>
      <c r="H47" s="111" t="s">
        <v>39</v>
      </c>
      <c r="I47" s="111" t="s">
        <v>39</v>
      </c>
      <c r="J47" s="112" t="s">
        <v>39</v>
      </c>
      <c r="K47" s="60">
        <v>10</v>
      </c>
      <c r="L47" s="60"/>
      <c r="N47" s="97">
        <f t="shared" si="0"/>
        <v>-10</v>
      </c>
    </row>
    <row r="48" spans="1:14" ht="15" customHeight="1">
      <c r="A48" s="5"/>
      <c r="B48" s="40" t="s">
        <v>11</v>
      </c>
      <c r="C48" s="3"/>
      <c r="D48" s="109" t="s">
        <v>131</v>
      </c>
      <c r="E48" s="111" t="s">
        <v>40</v>
      </c>
      <c r="F48" s="111" t="s">
        <v>40</v>
      </c>
      <c r="G48" s="111" t="s">
        <v>40</v>
      </c>
      <c r="H48" s="111" t="s">
        <v>40</v>
      </c>
      <c r="I48" s="111" t="s">
        <v>40</v>
      </c>
      <c r="J48" s="112" t="s">
        <v>40</v>
      </c>
      <c r="K48" s="60">
        <v>20</v>
      </c>
      <c r="L48" s="60"/>
      <c r="N48" s="97">
        <f t="shared" si="0"/>
        <v>-20</v>
      </c>
    </row>
    <row r="49" spans="1:17" ht="15" customHeight="1">
      <c r="A49" s="5"/>
      <c r="B49" s="40" t="s">
        <v>12</v>
      </c>
      <c r="C49" s="3"/>
      <c r="D49" s="103" t="s">
        <v>132</v>
      </c>
      <c r="E49" s="104" t="s">
        <v>40</v>
      </c>
      <c r="F49" s="104" t="s">
        <v>40</v>
      </c>
      <c r="G49" s="104" t="s">
        <v>40</v>
      </c>
      <c r="H49" s="104" t="s">
        <v>40</v>
      </c>
      <c r="I49" s="104" t="s">
        <v>40</v>
      </c>
      <c r="J49" s="105" t="s">
        <v>40</v>
      </c>
      <c r="K49" s="60">
        <v>15</v>
      </c>
      <c r="L49" s="60"/>
      <c r="N49" s="97">
        <f t="shared" si="0"/>
        <v>-15</v>
      </c>
      <c r="P49" s="36"/>
    </row>
    <row r="50" spans="1:17" ht="15" customHeight="1">
      <c r="A50" s="5"/>
      <c r="B50" s="40" t="s">
        <v>14</v>
      </c>
      <c r="C50" s="3"/>
      <c r="D50" s="103" t="s">
        <v>121</v>
      </c>
      <c r="E50" s="104" t="s">
        <v>40</v>
      </c>
      <c r="F50" s="104" t="s">
        <v>40</v>
      </c>
      <c r="G50" s="104" t="s">
        <v>40</v>
      </c>
      <c r="H50" s="104" t="s">
        <v>40</v>
      </c>
      <c r="I50" s="104" t="s">
        <v>40</v>
      </c>
      <c r="J50" s="105" t="s">
        <v>40</v>
      </c>
      <c r="K50" s="60">
        <v>5</v>
      </c>
      <c r="L50" s="60"/>
      <c r="N50" s="97">
        <f t="shared" si="0"/>
        <v>-5</v>
      </c>
    </row>
    <row r="51" spans="1:17" ht="15" customHeight="1">
      <c r="A51" s="5"/>
      <c r="B51" s="40" t="s">
        <v>17</v>
      </c>
      <c r="C51" s="3"/>
      <c r="D51" s="103" t="s">
        <v>110</v>
      </c>
      <c r="E51" s="104"/>
      <c r="F51" s="104"/>
      <c r="G51" s="104"/>
      <c r="H51" s="104"/>
      <c r="I51" s="104"/>
      <c r="J51" s="105"/>
      <c r="K51" s="60">
        <v>20</v>
      </c>
      <c r="L51" s="60"/>
      <c r="N51" s="97">
        <f t="shared" si="0"/>
        <v>-20</v>
      </c>
      <c r="P51" s="36"/>
    </row>
    <row r="52" spans="1:17" ht="15" customHeight="1">
      <c r="A52" s="5"/>
      <c r="B52" s="10"/>
      <c r="C52" s="3"/>
      <c r="D52" s="66"/>
      <c r="E52" s="67"/>
      <c r="F52" s="67"/>
      <c r="G52" s="67"/>
      <c r="H52" s="67"/>
      <c r="I52" s="67"/>
      <c r="J52" s="67"/>
      <c r="K52" s="19">
        <f>SUM(K45:K51)</f>
        <v>85</v>
      </c>
      <c r="L52" s="19">
        <f>SUM(L45:L51)</f>
        <v>0</v>
      </c>
      <c r="N52" s="97">
        <f t="shared" si="0"/>
        <v>-85</v>
      </c>
      <c r="Q52" s="31"/>
    </row>
    <row r="53" spans="1:17" ht="7" customHeight="1">
      <c r="A53" s="5"/>
      <c r="B53" s="10"/>
      <c r="C53" s="3"/>
      <c r="D53" s="67"/>
      <c r="E53" s="67"/>
      <c r="F53" s="67"/>
      <c r="G53" s="67"/>
      <c r="H53" s="67"/>
      <c r="I53" s="67"/>
      <c r="J53" s="67"/>
      <c r="K53" s="10"/>
      <c r="L53" s="3"/>
      <c r="N53" s="97">
        <f t="shared" si="0"/>
        <v>0</v>
      </c>
    </row>
    <row r="54" spans="1:17" ht="15" customHeight="1">
      <c r="A54" s="14"/>
      <c r="B54" s="3"/>
      <c r="C54" s="3"/>
      <c r="D54" s="15"/>
      <c r="E54" s="15"/>
      <c r="F54" s="15"/>
      <c r="G54" s="15"/>
      <c r="H54" s="15"/>
      <c r="I54" s="15"/>
      <c r="J54" s="15"/>
      <c r="K54" s="99" t="s">
        <v>1</v>
      </c>
      <c r="L54" s="99"/>
      <c r="N54" s="97"/>
    </row>
    <row r="55" spans="1:17" ht="15" customHeight="1">
      <c r="A55" s="14"/>
      <c r="B55" s="16" t="s">
        <v>59</v>
      </c>
      <c r="C55" s="10"/>
      <c r="D55" s="100" t="s">
        <v>147</v>
      </c>
      <c r="E55" s="100" t="s">
        <v>42</v>
      </c>
      <c r="F55" s="100" t="s">
        <v>42</v>
      </c>
      <c r="G55" s="100" t="s">
        <v>42</v>
      </c>
      <c r="H55" s="100" t="s">
        <v>42</v>
      </c>
      <c r="I55" s="100" t="s">
        <v>42</v>
      </c>
      <c r="J55" s="100" t="s">
        <v>42</v>
      </c>
      <c r="K55" s="16" t="s">
        <v>3</v>
      </c>
      <c r="L55" s="16" t="s">
        <v>4</v>
      </c>
      <c r="N55" s="97"/>
    </row>
    <row r="56" spans="1:17" ht="15" customHeight="1">
      <c r="A56" s="5"/>
      <c r="B56" s="63" t="s">
        <v>5</v>
      </c>
      <c r="C56" s="9"/>
      <c r="D56" s="110" t="s">
        <v>148</v>
      </c>
      <c r="E56" s="110" t="s">
        <v>43</v>
      </c>
      <c r="F56" s="110" t="s">
        <v>43</v>
      </c>
      <c r="G56" s="110" t="s">
        <v>43</v>
      </c>
      <c r="H56" s="110" t="s">
        <v>43</v>
      </c>
      <c r="I56" s="110" t="s">
        <v>43</v>
      </c>
      <c r="J56" s="110" t="s">
        <v>43</v>
      </c>
      <c r="K56" s="60">
        <v>10</v>
      </c>
      <c r="L56" s="60"/>
      <c r="N56" s="97">
        <f t="shared" si="0"/>
        <v>-10</v>
      </c>
    </row>
    <row r="57" spans="1:17" ht="15" customHeight="1">
      <c r="A57" s="17"/>
      <c r="B57" s="63" t="s">
        <v>7</v>
      </c>
      <c r="C57" s="9"/>
      <c r="D57" s="110" t="s">
        <v>149</v>
      </c>
      <c r="E57" s="110"/>
      <c r="F57" s="110"/>
      <c r="G57" s="110"/>
      <c r="H57" s="110"/>
      <c r="I57" s="110"/>
      <c r="J57" s="110"/>
      <c r="K57" s="60">
        <v>15</v>
      </c>
      <c r="L57" s="60"/>
      <c r="N57" s="97">
        <f t="shared" si="0"/>
        <v>-15</v>
      </c>
    </row>
    <row r="58" spans="1:17" ht="15" customHeight="1">
      <c r="A58" s="17"/>
      <c r="B58" s="3"/>
      <c r="C58" s="3"/>
      <c r="D58" s="15" t="s">
        <v>2</v>
      </c>
      <c r="E58" s="15"/>
      <c r="F58" s="15"/>
      <c r="G58" s="15"/>
      <c r="H58" s="15"/>
      <c r="I58" s="15"/>
      <c r="J58" s="15"/>
      <c r="K58" s="18">
        <v>25</v>
      </c>
      <c r="L58" s="19">
        <f>SUM(L56:L57)</f>
        <v>0</v>
      </c>
      <c r="N58" s="97">
        <f t="shared" si="0"/>
        <v>-25</v>
      </c>
      <c r="Q58" s="31"/>
    </row>
    <row r="59" spans="1:17">
      <c r="A59" s="17"/>
      <c r="B59" s="3"/>
      <c r="C59" s="3"/>
      <c r="D59" s="15"/>
      <c r="E59" s="15"/>
      <c r="F59" s="15"/>
      <c r="G59" s="15"/>
      <c r="H59" s="15"/>
      <c r="I59" s="15"/>
      <c r="J59" s="15"/>
      <c r="K59" s="24"/>
      <c r="L59" s="68"/>
      <c r="N59" s="97">
        <f t="shared" si="0"/>
        <v>0</v>
      </c>
    </row>
    <row r="60" spans="1:17">
      <c r="A60" s="17"/>
      <c r="B60" s="3"/>
      <c r="C60" s="3"/>
      <c r="D60" s="15"/>
      <c r="E60" s="15"/>
      <c r="F60" s="15"/>
      <c r="G60" s="15"/>
      <c r="H60" s="15"/>
      <c r="I60" s="15"/>
      <c r="J60" s="15"/>
      <c r="K60" s="24"/>
      <c r="L60" s="25"/>
      <c r="N60" s="97"/>
    </row>
    <row r="61" spans="1:17">
      <c r="A61" s="17"/>
      <c r="B61" s="94" t="str">
        <f>IF(ISBLANK($J$5),"&lt;&lt;Date&gt;&gt;",$J$5)</f>
        <v>&lt;&lt;Date&gt;&gt;</v>
      </c>
      <c r="C61" s="93"/>
      <c r="D61" s="92" t="str">
        <f>IF(ISBLANK($D$5),"&lt;&lt;Terminal&gt;&gt;",$D$5)</f>
        <v>&lt;&lt;Terminal&gt;&gt;</v>
      </c>
      <c r="E61" s="15"/>
      <c r="F61" s="15"/>
      <c r="G61" s="15"/>
      <c r="H61" s="15"/>
      <c r="I61" s="15"/>
      <c r="J61" s="15"/>
      <c r="K61" s="24"/>
      <c r="L61" s="25"/>
      <c r="N61" s="97"/>
    </row>
    <row r="62" spans="1:17">
      <c r="A62" s="17"/>
      <c r="B62" s="3"/>
      <c r="C62" s="3"/>
      <c r="D62" s="15"/>
      <c r="E62" s="15"/>
      <c r="F62" s="15"/>
      <c r="G62" s="15"/>
      <c r="H62" s="15"/>
      <c r="I62" s="15"/>
      <c r="J62" s="15"/>
      <c r="K62" s="24"/>
      <c r="L62" s="25"/>
      <c r="N62" s="97"/>
    </row>
    <row r="63" spans="1:17">
      <c r="A63" s="3"/>
      <c r="B63" s="98" t="s">
        <v>91</v>
      </c>
      <c r="C63" s="98"/>
      <c r="D63" s="98"/>
      <c r="E63" s="4"/>
      <c r="F63" s="4"/>
      <c r="G63" s="5"/>
      <c r="H63" s="5"/>
      <c r="I63" s="5"/>
      <c r="J63" s="5"/>
      <c r="K63" s="3"/>
      <c r="L63" s="6"/>
      <c r="N63" s="97">
        <f t="shared" si="0"/>
        <v>0</v>
      </c>
    </row>
    <row r="64" spans="1:17" ht="15" customHeight="1">
      <c r="A64" s="5"/>
      <c r="B64" s="3"/>
      <c r="C64" s="1"/>
      <c r="D64" s="5"/>
      <c r="E64" s="5"/>
      <c r="F64" s="5"/>
      <c r="G64" s="5"/>
      <c r="H64" s="5"/>
      <c r="I64" s="5"/>
      <c r="J64" s="5"/>
      <c r="K64" s="99" t="s">
        <v>1</v>
      </c>
      <c r="L64" s="99"/>
      <c r="N64" s="97"/>
    </row>
    <row r="65" spans="1:17" ht="15" customHeight="1">
      <c r="A65" s="5"/>
      <c r="B65" s="69" t="s">
        <v>36</v>
      </c>
      <c r="C65" s="1"/>
      <c r="D65" s="113" t="s">
        <v>45</v>
      </c>
      <c r="E65" s="113"/>
      <c r="F65" s="113"/>
      <c r="G65" s="113"/>
      <c r="H65" s="113"/>
      <c r="I65" s="113"/>
      <c r="J65" s="114"/>
      <c r="K65" s="27" t="s">
        <v>3</v>
      </c>
      <c r="L65" s="27" t="s">
        <v>4</v>
      </c>
      <c r="N65" s="97"/>
    </row>
    <row r="66" spans="1:17" ht="15" customHeight="1">
      <c r="A66" s="5"/>
      <c r="B66" s="41" t="s">
        <v>5</v>
      </c>
      <c r="C66" s="1"/>
      <c r="D66" s="109" t="s">
        <v>46</v>
      </c>
      <c r="E66" s="111"/>
      <c r="F66" s="111"/>
      <c r="G66" s="111"/>
      <c r="H66" s="111"/>
      <c r="I66" s="111"/>
      <c r="J66" s="112"/>
      <c r="K66" s="60">
        <v>10</v>
      </c>
      <c r="L66" s="60"/>
      <c r="N66" s="97">
        <f t="shared" si="0"/>
        <v>-10</v>
      </c>
    </row>
    <row r="67" spans="1:17" ht="15" customHeight="1">
      <c r="A67" s="5"/>
      <c r="B67" s="41" t="s">
        <v>7</v>
      </c>
      <c r="C67" s="1"/>
      <c r="D67" s="109" t="s">
        <v>82</v>
      </c>
      <c r="E67" s="111"/>
      <c r="F67" s="111"/>
      <c r="G67" s="111"/>
      <c r="H67" s="111"/>
      <c r="I67" s="111"/>
      <c r="J67" s="112"/>
      <c r="K67" s="60">
        <v>10</v>
      </c>
      <c r="L67" s="60"/>
      <c r="N67" s="97">
        <f t="shared" si="0"/>
        <v>-10</v>
      </c>
    </row>
    <row r="68" spans="1:17" ht="15" customHeight="1">
      <c r="A68" s="5"/>
      <c r="B68" s="3"/>
      <c r="C68" s="1"/>
      <c r="D68" s="115"/>
      <c r="E68" s="115"/>
      <c r="F68" s="115"/>
      <c r="G68" s="115"/>
      <c r="H68" s="115"/>
      <c r="I68" s="115"/>
      <c r="J68" s="115"/>
      <c r="K68" s="19">
        <f>SUM(K66:K67)</f>
        <v>20</v>
      </c>
      <c r="L68" s="19">
        <f>SUM(L66:L67)</f>
        <v>0</v>
      </c>
      <c r="N68" s="97">
        <f t="shared" si="0"/>
        <v>-20</v>
      </c>
      <c r="Q68" s="31"/>
    </row>
    <row r="69" spans="1:17" ht="7" customHeight="1">
      <c r="A69" s="5"/>
      <c r="B69" s="3"/>
      <c r="C69" s="1"/>
      <c r="D69" s="15"/>
      <c r="E69" s="15"/>
      <c r="F69" s="15"/>
      <c r="G69" s="15"/>
      <c r="H69" s="15"/>
      <c r="I69" s="15"/>
      <c r="J69" s="15"/>
      <c r="K69" s="68"/>
      <c r="L69" s="68"/>
      <c r="N69" s="97">
        <f t="shared" si="0"/>
        <v>0</v>
      </c>
    </row>
    <row r="70" spans="1:17" ht="15" customHeight="1">
      <c r="A70" s="17"/>
      <c r="B70" s="3"/>
      <c r="C70" s="3"/>
      <c r="D70" s="15"/>
      <c r="E70" s="15"/>
      <c r="F70" s="15"/>
      <c r="G70" s="15"/>
      <c r="H70" s="15"/>
      <c r="I70" s="15"/>
      <c r="J70" s="15"/>
      <c r="K70" s="99" t="s">
        <v>1</v>
      </c>
      <c r="L70" s="99"/>
      <c r="N70" s="97"/>
    </row>
    <row r="71" spans="1:17" ht="15" customHeight="1">
      <c r="A71" s="5"/>
      <c r="B71" s="70" t="s">
        <v>41</v>
      </c>
      <c r="C71" s="1"/>
      <c r="D71" s="113" t="s">
        <v>99</v>
      </c>
      <c r="E71" s="113"/>
      <c r="F71" s="113"/>
      <c r="G71" s="113"/>
      <c r="H71" s="113"/>
      <c r="I71" s="113"/>
      <c r="J71" s="113"/>
      <c r="K71" s="27" t="s">
        <v>3</v>
      </c>
      <c r="L71" s="27" t="s">
        <v>4</v>
      </c>
      <c r="N71" s="97"/>
    </row>
    <row r="72" spans="1:17" ht="15" customHeight="1">
      <c r="A72" s="22"/>
      <c r="B72" s="71" t="s">
        <v>5</v>
      </c>
      <c r="C72" s="72"/>
      <c r="D72" s="110" t="s">
        <v>111</v>
      </c>
      <c r="E72" s="118"/>
      <c r="F72" s="118"/>
      <c r="G72" s="118"/>
      <c r="H72" s="118"/>
      <c r="I72" s="118"/>
      <c r="J72" s="118"/>
      <c r="K72" s="62">
        <v>10</v>
      </c>
      <c r="L72" s="62"/>
      <c r="N72" s="97">
        <f t="shared" si="0"/>
        <v>-10</v>
      </c>
    </row>
    <row r="73" spans="1:17" ht="15" customHeight="1">
      <c r="A73" s="22"/>
      <c r="B73" s="71" t="s">
        <v>7</v>
      </c>
      <c r="C73" s="72"/>
      <c r="D73" s="102" t="s">
        <v>112</v>
      </c>
      <c r="E73" s="102"/>
      <c r="F73" s="102"/>
      <c r="G73" s="102"/>
      <c r="H73" s="102"/>
      <c r="I73" s="102"/>
      <c r="J73" s="102"/>
      <c r="K73" s="62">
        <v>10</v>
      </c>
      <c r="L73" s="62"/>
      <c r="N73" s="97">
        <f t="shared" si="0"/>
        <v>-10</v>
      </c>
    </row>
    <row r="74" spans="1:17" ht="15" customHeight="1">
      <c r="A74" s="22"/>
      <c r="B74" s="71" t="s">
        <v>9</v>
      </c>
      <c r="C74" s="72"/>
      <c r="D74" s="110" t="s">
        <v>133</v>
      </c>
      <c r="E74" s="118"/>
      <c r="F74" s="118"/>
      <c r="G74" s="118"/>
      <c r="H74" s="118"/>
      <c r="I74" s="118"/>
      <c r="J74" s="118"/>
      <c r="K74" s="62">
        <v>10</v>
      </c>
      <c r="L74" s="62"/>
      <c r="N74" s="97">
        <f t="shared" si="0"/>
        <v>-10</v>
      </c>
    </row>
    <row r="75" spans="1:17" ht="30" customHeight="1">
      <c r="A75" s="22"/>
      <c r="B75" s="71" t="s">
        <v>11</v>
      </c>
      <c r="C75" s="72"/>
      <c r="D75" s="110" t="s">
        <v>138</v>
      </c>
      <c r="E75" s="110"/>
      <c r="F75" s="110"/>
      <c r="G75" s="110"/>
      <c r="H75" s="110"/>
      <c r="I75" s="110"/>
      <c r="J75" s="127"/>
      <c r="K75" s="62">
        <v>5</v>
      </c>
      <c r="L75" s="62"/>
      <c r="N75" s="97">
        <f t="shared" si="0"/>
        <v>-5</v>
      </c>
    </row>
    <row r="76" spans="1:17" ht="15" customHeight="1">
      <c r="A76" s="22"/>
      <c r="B76" s="71" t="s">
        <v>12</v>
      </c>
      <c r="C76" s="1"/>
      <c r="D76" s="110" t="s">
        <v>134</v>
      </c>
      <c r="E76" s="110"/>
      <c r="F76" s="110"/>
      <c r="G76" s="110"/>
      <c r="H76" s="110"/>
      <c r="I76" s="110"/>
      <c r="J76" s="110"/>
      <c r="K76" s="62">
        <v>10</v>
      </c>
      <c r="L76" s="62"/>
      <c r="N76" s="97">
        <f t="shared" si="0"/>
        <v>-10</v>
      </c>
    </row>
    <row r="77" spans="1:17" ht="15" customHeight="1">
      <c r="A77" s="22"/>
      <c r="B77" s="71" t="s">
        <v>14</v>
      </c>
      <c r="C77" s="1"/>
      <c r="D77" s="110" t="s">
        <v>115</v>
      </c>
      <c r="E77" s="110"/>
      <c r="F77" s="110"/>
      <c r="G77" s="110"/>
      <c r="H77" s="110"/>
      <c r="I77" s="110"/>
      <c r="J77" s="110"/>
      <c r="K77" s="62">
        <v>15</v>
      </c>
      <c r="L77" s="62"/>
      <c r="N77" s="97">
        <f t="shared" si="0"/>
        <v>-15</v>
      </c>
    </row>
    <row r="78" spans="1:17" ht="30" customHeight="1">
      <c r="A78" s="5"/>
      <c r="B78" s="71" t="s">
        <v>17</v>
      </c>
      <c r="C78" s="1"/>
      <c r="D78" s="108" t="s">
        <v>122</v>
      </c>
      <c r="E78" s="108"/>
      <c r="F78" s="108"/>
      <c r="G78" s="108"/>
      <c r="H78" s="108"/>
      <c r="I78" s="108"/>
      <c r="J78" s="108"/>
      <c r="K78" s="62">
        <v>15</v>
      </c>
      <c r="L78" s="62"/>
      <c r="N78" s="97">
        <f t="shared" si="0"/>
        <v>-15</v>
      </c>
    </row>
    <row r="79" spans="1:17" ht="15" customHeight="1">
      <c r="A79" s="5"/>
      <c r="B79" s="71" t="s">
        <v>19</v>
      </c>
      <c r="C79" s="1"/>
      <c r="D79" s="110" t="s">
        <v>113</v>
      </c>
      <c r="E79" s="110"/>
      <c r="F79" s="110"/>
      <c r="G79" s="110"/>
      <c r="H79" s="110"/>
      <c r="I79" s="110"/>
      <c r="J79" s="110"/>
      <c r="K79" s="62">
        <v>10</v>
      </c>
      <c r="L79" s="62"/>
      <c r="N79" s="97">
        <f t="shared" si="0"/>
        <v>-10</v>
      </c>
    </row>
    <row r="80" spans="1:17" ht="30" customHeight="1">
      <c r="A80" s="22"/>
      <c r="B80" s="71" t="s">
        <v>21</v>
      </c>
      <c r="C80" s="1"/>
      <c r="D80" s="110" t="s">
        <v>114</v>
      </c>
      <c r="E80" s="110"/>
      <c r="F80" s="110"/>
      <c r="G80" s="110"/>
      <c r="H80" s="110"/>
      <c r="I80" s="110"/>
      <c r="J80" s="110"/>
      <c r="K80" s="62">
        <v>15</v>
      </c>
      <c r="L80" s="62"/>
      <c r="N80" s="97">
        <f t="shared" ref="N80:N142" si="1">L80-K80</f>
        <v>-15</v>
      </c>
    </row>
    <row r="81" spans="1:17" ht="15" customHeight="1">
      <c r="A81" s="15"/>
      <c r="B81" s="73"/>
      <c r="C81" s="1"/>
      <c r="D81" s="128"/>
      <c r="E81" s="128"/>
      <c r="F81" s="128"/>
      <c r="G81" s="128"/>
      <c r="H81" s="128"/>
      <c r="I81" s="128"/>
      <c r="J81" s="128"/>
      <c r="K81" s="18">
        <f>SUM(K72:K80)</f>
        <v>100</v>
      </c>
      <c r="L81" s="18">
        <f>SUM(L72:L80)</f>
        <v>0</v>
      </c>
      <c r="N81" s="97">
        <f t="shared" si="1"/>
        <v>-100</v>
      </c>
      <c r="Q81" s="31"/>
    </row>
    <row r="82" spans="1:17">
      <c r="A82" s="17"/>
      <c r="B82" s="3"/>
      <c r="C82" s="3"/>
      <c r="D82" s="15"/>
      <c r="E82" s="15"/>
      <c r="F82" s="15"/>
      <c r="G82" s="15"/>
      <c r="H82" s="15"/>
      <c r="I82" s="15"/>
      <c r="J82" s="15"/>
      <c r="K82" s="24"/>
      <c r="L82" s="68"/>
      <c r="N82" s="97">
        <f t="shared" si="1"/>
        <v>0</v>
      </c>
    </row>
    <row r="83" spans="1:17">
      <c r="A83" s="17"/>
      <c r="B83" s="3"/>
      <c r="C83" s="3"/>
      <c r="D83" s="15"/>
      <c r="E83" s="15"/>
      <c r="F83" s="15"/>
      <c r="G83" s="15"/>
      <c r="H83" s="15"/>
      <c r="I83" s="15"/>
      <c r="J83" s="15"/>
      <c r="K83" s="24"/>
      <c r="L83" s="25"/>
      <c r="N83" s="97"/>
    </row>
    <row r="84" spans="1:17">
      <c r="A84" s="17"/>
      <c r="B84" s="94" t="str">
        <f>IF(ISBLANK($J$5),"&lt;&lt;Date&gt;&gt;",$J$5)</f>
        <v>&lt;&lt;Date&gt;&gt;</v>
      </c>
      <c r="C84" s="93"/>
      <c r="D84" s="92" t="str">
        <f>IF(ISBLANK($D$5),"&lt;&lt;Terminal&gt;&gt;",$D$5)</f>
        <v>&lt;&lt;Terminal&gt;&gt;</v>
      </c>
      <c r="E84" s="15"/>
      <c r="F84" s="15"/>
      <c r="G84" s="15"/>
      <c r="H84" s="15"/>
      <c r="I84" s="15"/>
      <c r="J84" s="15"/>
      <c r="K84" s="24"/>
      <c r="L84" s="25"/>
      <c r="N84" s="97"/>
    </row>
    <row r="85" spans="1:17">
      <c r="A85" s="17"/>
      <c r="B85" s="3"/>
      <c r="C85" s="3"/>
      <c r="D85" s="15"/>
      <c r="E85" s="15"/>
      <c r="F85" s="15"/>
      <c r="G85" s="15"/>
      <c r="H85" s="15"/>
      <c r="I85" s="15"/>
      <c r="J85" s="15"/>
      <c r="K85" s="24"/>
      <c r="L85" s="25"/>
      <c r="N85" s="97"/>
    </row>
    <row r="86" spans="1:17">
      <c r="A86" s="3"/>
      <c r="B86" s="98" t="s">
        <v>92</v>
      </c>
      <c r="C86" s="98"/>
      <c r="D86" s="98"/>
      <c r="E86" s="4"/>
      <c r="F86" s="4"/>
      <c r="G86" s="5"/>
      <c r="H86" s="5"/>
      <c r="I86" s="5"/>
      <c r="J86" s="5"/>
      <c r="K86" s="3"/>
      <c r="L86" s="6"/>
      <c r="N86" s="97">
        <f t="shared" si="1"/>
        <v>0</v>
      </c>
    </row>
    <row r="87" spans="1:17">
      <c r="A87" s="17"/>
      <c r="B87" s="3"/>
      <c r="C87" s="3"/>
      <c r="D87" s="15"/>
      <c r="E87" s="15"/>
      <c r="F87" s="15"/>
      <c r="G87" s="15"/>
      <c r="H87" s="15"/>
      <c r="I87" s="15"/>
      <c r="J87" s="15"/>
      <c r="K87" s="99" t="s">
        <v>1</v>
      </c>
      <c r="L87" s="99"/>
      <c r="N87" s="97"/>
    </row>
    <row r="88" spans="1:17" ht="15" customHeight="1">
      <c r="A88" s="5"/>
      <c r="B88" s="69" t="s">
        <v>63</v>
      </c>
      <c r="C88" s="1"/>
      <c r="D88" s="113" t="s">
        <v>141</v>
      </c>
      <c r="E88" s="113"/>
      <c r="F88" s="113"/>
      <c r="G88" s="113"/>
      <c r="H88" s="113"/>
      <c r="I88" s="113"/>
      <c r="J88" s="113"/>
      <c r="K88" s="27" t="s">
        <v>3</v>
      </c>
      <c r="L88" s="27" t="s">
        <v>4</v>
      </c>
      <c r="N88" s="97"/>
    </row>
    <row r="89" spans="1:17" ht="30" customHeight="1">
      <c r="A89" s="22"/>
      <c r="B89" s="63" t="s">
        <v>5</v>
      </c>
      <c r="C89" s="72"/>
      <c r="D89" s="108" t="s">
        <v>123</v>
      </c>
      <c r="E89" s="102"/>
      <c r="F89" s="102"/>
      <c r="G89" s="102"/>
      <c r="H89" s="102"/>
      <c r="I89" s="102"/>
      <c r="J89" s="102"/>
      <c r="K89" s="62">
        <v>5</v>
      </c>
      <c r="L89" s="62"/>
      <c r="N89" s="97">
        <f t="shared" si="1"/>
        <v>-5</v>
      </c>
    </row>
    <row r="90" spans="1:17" ht="30" customHeight="1">
      <c r="A90" s="22"/>
      <c r="B90" s="63" t="s">
        <v>7</v>
      </c>
      <c r="C90" s="72"/>
      <c r="D90" s="108" t="s">
        <v>116</v>
      </c>
      <c r="E90" s="108"/>
      <c r="F90" s="108"/>
      <c r="G90" s="108"/>
      <c r="H90" s="108"/>
      <c r="I90" s="108"/>
      <c r="J90" s="108"/>
      <c r="K90" s="62">
        <v>5</v>
      </c>
      <c r="L90" s="62"/>
      <c r="N90" s="97">
        <f t="shared" si="1"/>
        <v>-5</v>
      </c>
    </row>
    <row r="91" spans="1:17" ht="15" customHeight="1">
      <c r="A91" s="22"/>
      <c r="B91" s="63" t="s">
        <v>9</v>
      </c>
      <c r="C91" s="1"/>
      <c r="D91" s="102" t="s">
        <v>47</v>
      </c>
      <c r="E91" s="102"/>
      <c r="F91" s="102"/>
      <c r="G91" s="102"/>
      <c r="H91" s="102"/>
      <c r="I91" s="102"/>
      <c r="J91" s="102"/>
      <c r="K91" s="62">
        <v>10</v>
      </c>
      <c r="L91" s="62"/>
      <c r="N91" s="97">
        <f t="shared" si="1"/>
        <v>-10</v>
      </c>
    </row>
    <row r="92" spans="1:17" ht="15" customHeight="1">
      <c r="A92" s="22"/>
      <c r="B92" s="63" t="s">
        <v>11</v>
      </c>
      <c r="C92" s="1"/>
      <c r="D92" s="102" t="s">
        <v>117</v>
      </c>
      <c r="E92" s="102"/>
      <c r="F92" s="102"/>
      <c r="G92" s="102"/>
      <c r="H92" s="102"/>
      <c r="I92" s="102"/>
      <c r="J92" s="102"/>
      <c r="K92" s="62">
        <v>10</v>
      </c>
      <c r="L92" s="62"/>
      <c r="N92" s="97">
        <f t="shared" si="1"/>
        <v>-10</v>
      </c>
    </row>
    <row r="93" spans="1:17" ht="30" customHeight="1">
      <c r="A93" s="22"/>
      <c r="B93" s="63" t="s">
        <v>12</v>
      </c>
      <c r="C93" s="1"/>
      <c r="D93" s="109" t="s">
        <v>142</v>
      </c>
      <c r="E93" s="111"/>
      <c r="F93" s="111"/>
      <c r="G93" s="111"/>
      <c r="H93" s="111"/>
      <c r="I93" s="111"/>
      <c r="J93" s="112"/>
      <c r="K93" s="62">
        <v>20</v>
      </c>
      <c r="L93" s="62"/>
      <c r="N93" s="97">
        <f t="shared" si="1"/>
        <v>-20</v>
      </c>
    </row>
    <row r="94" spans="1:17" ht="15" customHeight="1">
      <c r="A94" s="22"/>
      <c r="B94" s="63" t="s">
        <v>14</v>
      </c>
      <c r="C94" s="1"/>
      <c r="D94" s="108" t="s">
        <v>139</v>
      </c>
      <c r="E94" s="108"/>
      <c r="F94" s="108"/>
      <c r="G94" s="108"/>
      <c r="H94" s="108"/>
      <c r="I94" s="108"/>
      <c r="J94" s="108"/>
      <c r="K94" s="62">
        <v>10</v>
      </c>
      <c r="L94" s="62"/>
      <c r="N94" s="97">
        <f t="shared" si="1"/>
        <v>-10</v>
      </c>
    </row>
    <row r="95" spans="1:17" ht="15" customHeight="1">
      <c r="A95" s="15"/>
      <c r="B95" s="73"/>
      <c r="C95" s="1"/>
      <c r="D95" s="128"/>
      <c r="E95" s="128"/>
      <c r="F95" s="128"/>
      <c r="G95" s="128"/>
      <c r="H95" s="128"/>
      <c r="I95" s="128"/>
      <c r="J95" s="128"/>
      <c r="K95" s="18">
        <f>SUM(K89:K94)</f>
        <v>60</v>
      </c>
      <c r="L95" s="18">
        <f>SUM(L89:L94)</f>
        <v>0</v>
      </c>
      <c r="N95" s="97">
        <f t="shared" si="1"/>
        <v>-60</v>
      </c>
      <c r="Q95" s="31"/>
    </row>
    <row r="96" spans="1:17" ht="7" customHeight="1">
      <c r="A96" s="15"/>
      <c r="B96" s="73"/>
      <c r="C96" s="1"/>
      <c r="D96" s="10"/>
      <c r="E96" s="10"/>
      <c r="F96" s="10"/>
      <c r="G96" s="10"/>
      <c r="H96" s="10"/>
      <c r="I96" s="10"/>
      <c r="J96" s="10"/>
      <c r="K96" s="24"/>
      <c r="L96" s="24"/>
      <c r="N96" s="97">
        <f t="shared" si="1"/>
        <v>0</v>
      </c>
    </row>
    <row r="97" spans="1:18" ht="15" customHeight="1">
      <c r="A97" s="5"/>
      <c r="B97" s="129" t="s">
        <v>2</v>
      </c>
      <c r="C97" s="129"/>
      <c r="D97" s="129"/>
      <c r="E97" s="15"/>
      <c r="F97" s="15"/>
      <c r="G97" s="15"/>
      <c r="H97" s="15"/>
      <c r="I97" s="15"/>
      <c r="J97" s="15"/>
      <c r="K97" s="99" t="s">
        <v>1</v>
      </c>
      <c r="L97" s="99"/>
      <c r="N97" s="97"/>
    </row>
    <row r="98" spans="1:18" ht="15" customHeight="1">
      <c r="A98" s="5"/>
      <c r="B98" s="69" t="s">
        <v>64</v>
      </c>
      <c r="C98" s="1"/>
      <c r="D98" s="113" t="s">
        <v>119</v>
      </c>
      <c r="E98" s="113"/>
      <c r="F98" s="113"/>
      <c r="G98" s="113"/>
      <c r="H98" s="113"/>
      <c r="I98" s="113"/>
      <c r="J98" s="114"/>
      <c r="K98" s="27" t="s">
        <v>3</v>
      </c>
      <c r="L98" s="27" t="s">
        <v>4</v>
      </c>
      <c r="N98" s="97"/>
    </row>
    <row r="99" spans="1:18" ht="15" customHeight="1">
      <c r="A99" s="5"/>
      <c r="B99" s="63" t="s">
        <v>5</v>
      </c>
      <c r="C99" s="1"/>
      <c r="D99" s="108" t="s">
        <v>85</v>
      </c>
      <c r="E99" s="108"/>
      <c r="F99" s="108"/>
      <c r="G99" s="108"/>
      <c r="H99" s="108"/>
      <c r="I99" s="108"/>
      <c r="J99" s="109"/>
      <c r="K99" s="74">
        <v>10</v>
      </c>
      <c r="L99" s="74"/>
      <c r="N99" s="97">
        <f t="shared" si="1"/>
        <v>-10</v>
      </c>
      <c r="R99" t="s">
        <v>2</v>
      </c>
    </row>
    <row r="100" spans="1:18" ht="15" customHeight="1">
      <c r="A100" s="5"/>
      <c r="B100" s="63" t="s">
        <v>7</v>
      </c>
      <c r="C100" s="1"/>
      <c r="D100" s="108" t="s">
        <v>83</v>
      </c>
      <c r="E100" s="108"/>
      <c r="F100" s="108"/>
      <c r="G100" s="108"/>
      <c r="H100" s="108"/>
      <c r="I100" s="108"/>
      <c r="J100" s="109"/>
      <c r="K100" s="62">
        <v>10</v>
      </c>
      <c r="L100" s="62"/>
      <c r="N100" s="97">
        <f t="shared" si="1"/>
        <v>-10</v>
      </c>
    </row>
    <row r="101" spans="1:18" ht="15" customHeight="1">
      <c r="A101" s="5"/>
      <c r="B101" s="63" t="s">
        <v>57</v>
      </c>
      <c r="C101" s="1"/>
      <c r="D101" s="108" t="s">
        <v>118</v>
      </c>
      <c r="E101" s="108"/>
      <c r="F101" s="108"/>
      <c r="G101" s="108"/>
      <c r="H101" s="108"/>
      <c r="I101" s="108"/>
      <c r="J101" s="109"/>
      <c r="K101" s="62">
        <v>5</v>
      </c>
      <c r="L101" s="62"/>
      <c r="N101" s="97">
        <f t="shared" si="1"/>
        <v>-5</v>
      </c>
    </row>
    <row r="102" spans="1:18" ht="15" customHeight="1">
      <c r="A102" s="5"/>
      <c r="B102" s="63" t="s">
        <v>11</v>
      </c>
      <c r="C102" s="1"/>
      <c r="D102" s="108" t="s">
        <v>86</v>
      </c>
      <c r="E102" s="108"/>
      <c r="F102" s="108"/>
      <c r="G102" s="108"/>
      <c r="H102" s="108"/>
      <c r="I102" s="108"/>
      <c r="J102" s="109"/>
      <c r="K102" s="62">
        <v>5</v>
      </c>
      <c r="L102" s="62"/>
      <c r="N102" s="97">
        <f t="shared" si="1"/>
        <v>-5</v>
      </c>
    </row>
    <row r="103" spans="1:18" ht="15" customHeight="1">
      <c r="A103" s="12"/>
      <c r="B103" s="63" t="s">
        <v>12</v>
      </c>
      <c r="C103" s="1"/>
      <c r="D103" s="108" t="s">
        <v>84</v>
      </c>
      <c r="E103" s="108"/>
      <c r="F103" s="108"/>
      <c r="G103" s="108"/>
      <c r="H103" s="108"/>
      <c r="I103" s="108"/>
      <c r="J103" s="109"/>
      <c r="K103" s="62">
        <v>10</v>
      </c>
      <c r="L103" s="62"/>
      <c r="N103" s="97">
        <f t="shared" si="1"/>
        <v>-10</v>
      </c>
    </row>
    <row r="104" spans="1:18" ht="15" customHeight="1">
      <c r="A104" s="12"/>
      <c r="B104" s="73"/>
      <c r="C104" s="1"/>
      <c r="D104" s="67"/>
      <c r="E104" s="67"/>
      <c r="F104" s="67"/>
      <c r="G104" s="67"/>
      <c r="H104" s="67"/>
      <c r="I104" s="67"/>
      <c r="J104" s="67"/>
      <c r="K104" s="18">
        <f>SUM(K99:K103)</f>
        <v>40</v>
      </c>
      <c r="L104" s="18">
        <f>SUM(L99:L103)</f>
        <v>0</v>
      </c>
      <c r="N104" s="97">
        <f t="shared" si="1"/>
        <v>-40</v>
      </c>
      <c r="Q104" s="31"/>
    </row>
    <row r="105" spans="1:18">
      <c r="A105" s="12"/>
      <c r="B105" s="23"/>
      <c r="C105" s="21"/>
      <c r="D105" s="13"/>
      <c r="E105" s="13"/>
      <c r="F105" s="13"/>
      <c r="G105" s="13"/>
      <c r="H105" s="13"/>
      <c r="I105" s="13"/>
      <c r="J105" s="13"/>
      <c r="K105" s="20"/>
      <c r="L105" s="20"/>
      <c r="N105" s="97"/>
    </row>
    <row r="106" spans="1:18">
      <c r="A106" s="3"/>
      <c r="B106" s="98" t="s">
        <v>60</v>
      </c>
      <c r="C106" s="98"/>
      <c r="D106" s="98"/>
      <c r="E106" s="4"/>
      <c r="F106" s="4"/>
      <c r="G106" s="5"/>
      <c r="H106" s="5"/>
      <c r="I106" s="5"/>
      <c r="J106" s="5"/>
      <c r="K106" s="3"/>
      <c r="L106" s="6"/>
      <c r="N106" s="97"/>
    </row>
    <row r="107" spans="1:18" ht="15" customHeight="1">
      <c r="A107" s="12"/>
      <c r="B107" s="73"/>
      <c r="C107" s="1"/>
      <c r="D107" s="67"/>
      <c r="E107" s="67"/>
      <c r="F107" s="67"/>
      <c r="G107" s="67"/>
      <c r="H107" s="67"/>
      <c r="I107" s="67"/>
      <c r="J107" s="67"/>
      <c r="K107" s="99" t="s">
        <v>1</v>
      </c>
      <c r="L107" s="99"/>
      <c r="N107" s="97"/>
    </row>
    <row r="108" spans="1:18" ht="15" customHeight="1">
      <c r="A108" s="12"/>
      <c r="B108" s="69" t="s">
        <v>65</v>
      </c>
      <c r="C108" s="1"/>
      <c r="D108" s="113" t="s">
        <v>61</v>
      </c>
      <c r="E108" s="113"/>
      <c r="F108" s="113"/>
      <c r="G108" s="113"/>
      <c r="H108" s="113"/>
      <c r="I108" s="113"/>
      <c r="J108" s="113"/>
      <c r="K108" s="75" t="s">
        <v>3</v>
      </c>
      <c r="L108" s="75" t="s">
        <v>4</v>
      </c>
      <c r="N108" s="97"/>
    </row>
    <row r="109" spans="1:18" ht="15" customHeight="1">
      <c r="A109" s="12"/>
      <c r="B109" s="76" t="s">
        <v>5</v>
      </c>
      <c r="C109" s="1"/>
      <c r="D109" s="108" t="s">
        <v>48</v>
      </c>
      <c r="E109" s="108"/>
      <c r="F109" s="108"/>
      <c r="G109" s="108"/>
      <c r="H109" s="108"/>
      <c r="I109" s="108"/>
      <c r="J109" s="108"/>
      <c r="K109" s="62">
        <v>10</v>
      </c>
      <c r="L109" s="62"/>
      <c r="N109" s="97">
        <f t="shared" si="1"/>
        <v>-10</v>
      </c>
    </row>
    <row r="110" spans="1:18" ht="15" customHeight="1">
      <c r="A110" s="12"/>
      <c r="B110" s="40" t="s">
        <v>7</v>
      </c>
      <c r="C110" s="1"/>
      <c r="D110" s="108" t="s">
        <v>87</v>
      </c>
      <c r="E110" s="108"/>
      <c r="F110" s="108"/>
      <c r="G110" s="108"/>
      <c r="H110" s="108"/>
      <c r="I110" s="108"/>
      <c r="J110" s="109"/>
      <c r="K110" s="60">
        <v>5</v>
      </c>
      <c r="L110" s="60"/>
      <c r="N110" s="97">
        <f t="shared" si="1"/>
        <v>-5</v>
      </c>
    </row>
    <row r="111" spans="1:18" ht="15" customHeight="1">
      <c r="A111" s="12"/>
      <c r="B111" s="63" t="s">
        <v>9</v>
      </c>
      <c r="C111" s="1"/>
      <c r="D111" s="108" t="s">
        <v>88</v>
      </c>
      <c r="E111" s="108"/>
      <c r="F111" s="108"/>
      <c r="G111" s="108"/>
      <c r="H111" s="108"/>
      <c r="I111" s="108"/>
      <c r="J111" s="109"/>
      <c r="K111" s="62">
        <v>5</v>
      </c>
      <c r="L111" s="62"/>
      <c r="N111" s="97">
        <f t="shared" si="1"/>
        <v>-5</v>
      </c>
    </row>
    <row r="112" spans="1:18" ht="15" customHeight="1">
      <c r="A112" s="12"/>
      <c r="B112" s="63" t="s">
        <v>11</v>
      </c>
      <c r="C112" s="1"/>
      <c r="D112" s="108" t="s">
        <v>120</v>
      </c>
      <c r="E112" s="108"/>
      <c r="F112" s="108"/>
      <c r="G112" s="108"/>
      <c r="H112" s="108"/>
      <c r="I112" s="108"/>
      <c r="J112" s="109"/>
      <c r="K112" s="62">
        <v>10</v>
      </c>
      <c r="L112" s="62"/>
      <c r="N112" s="97">
        <f t="shared" si="1"/>
        <v>-10</v>
      </c>
    </row>
    <row r="113" spans="1:17" ht="15" customHeight="1">
      <c r="A113" s="12"/>
      <c r="B113" s="63" t="s">
        <v>12</v>
      </c>
      <c r="C113" s="1"/>
      <c r="D113" s="108" t="s">
        <v>49</v>
      </c>
      <c r="E113" s="108"/>
      <c r="F113" s="108"/>
      <c r="G113" s="108"/>
      <c r="H113" s="108"/>
      <c r="I113" s="108"/>
      <c r="J113" s="109"/>
      <c r="K113" s="62">
        <v>10</v>
      </c>
      <c r="L113" s="62"/>
      <c r="N113" s="97">
        <f t="shared" si="1"/>
        <v>-10</v>
      </c>
    </row>
    <row r="114" spans="1:17" ht="15" customHeight="1">
      <c r="A114" s="12"/>
      <c r="B114" s="63" t="s">
        <v>14</v>
      </c>
      <c r="C114" s="1"/>
      <c r="D114" s="108" t="s">
        <v>50</v>
      </c>
      <c r="E114" s="108"/>
      <c r="F114" s="108"/>
      <c r="G114" s="108"/>
      <c r="H114" s="108"/>
      <c r="I114" s="108"/>
      <c r="J114" s="109"/>
      <c r="K114" s="62">
        <v>10</v>
      </c>
      <c r="L114" s="62"/>
      <c r="N114" s="97">
        <f t="shared" si="1"/>
        <v>-10</v>
      </c>
    </row>
    <row r="115" spans="1:17" ht="15" customHeight="1">
      <c r="A115" s="12"/>
      <c r="B115" s="73"/>
      <c r="C115" s="1"/>
      <c r="D115" s="67"/>
      <c r="E115" s="67"/>
      <c r="F115" s="67"/>
      <c r="G115" s="67"/>
      <c r="H115" s="67"/>
      <c r="I115" s="67"/>
      <c r="J115" s="67"/>
      <c r="K115" s="77">
        <f>SUM(K109:K114)</f>
        <v>50</v>
      </c>
      <c r="L115" s="77">
        <f>SUM(L109:L114)</f>
        <v>0</v>
      </c>
      <c r="N115" s="97">
        <f t="shared" si="1"/>
        <v>-50</v>
      </c>
      <c r="Q115" s="31"/>
    </row>
    <row r="116" spans="1:17">
      <c r="A116" s="12"/>
      <c r="B116" s="73"/>
      <c r="C116" s="1"/>
      <c r="D116" s="67"/>
      <c r="E116" s="67"/>
      <c r="F116" s="67"/>
      <c r="G116" s="67"/>
      <c r="H116" s="67"/>
      <c r="I116" s="67"/>
      <c r="J116" s="67"/>
      <c r="K116" s="78"/>
      <c r="L116" s="78"/>
      <c r="N116" s="97">
        <f t="shared" si="1"/>
        <v>0</v>
      </c>
    </row>
    <row r="117" spans="1:17">
      <c r="A117" s="12"/>
      <c r="B117" s="23"/>
      <c r="C117" s="21"/>
      <c r="D117" s="13"/>
      <c r="E117" s="13"/>
      <c r="F117" s="13"/>
      <c r="G117" s="13"/>
      <c r="H117" s="13"/>
      <c r="I117" s="13"/>
      <c r="J117" s="13"/>
      <c r="K117" s="26"/>
      <c r="L117" s="26"/>
      <c r="N117" s="97"/>
    </row>
    <row r="118" spans="1:17">
      <c r="A118" s="12"/>
      <c r="B118" s="94" t="str">
        <f>IF(ISBLANK($J$5),"&lt;&lt;Date&gt;&gt;",$J$5)</f>
        <v>&lt;&lt;Date&gt;&gt;</v>
      </c>
      <c r="C118" s="93"/>
      <c r="D118" s="92" t="str">
        <f>IF(ISBLANK($D$5),"&lt;&lt;Terminal&gt;&gt;",$D$5)</f>
        <v>&lt;&lt;Terminal&gt;&gt;</v>
      </c>
      <c r="E118" s="13"/>
      <c r="F118" s="13"/>
      <c r="G118" s="13"/>
      <c r="H118" s="13"/>
      <c r="I118" s="13"/>
      <c r="J118" s="13"/>
      <c r="K118" s="26"/>
      <c r="L118" s="26"/>
      <c r="N118" s="97"/>
    </row>
    <row r="119" spans="1:17">
      <c r="A119" s="12"/>
      <c r="B119" s="23"/>
      <c r="C119" s="21"/>
      <c r="D119" s="13"/>
      <c r="E119" s="13"/>
      <c r="F119" s="13"/>
      <c r="G119" s="13"/>
      <c r="H119" s="13"/>
      <c r="I119" s="13"/>
      <c r="J119" s="13"/>
      <c r="K119" s="26"/>
      <c r="L119" s="26"/>
      <c r="N119" s="97"/>
    </row>
    <row r="120" spans="1:17">
      <c r="A120" s="3"/>
      <c r="B120" s="98" t="s">
        <v>93</v>
      </c>
      <c r="C120" s="98"/>
      <c r="D120" s="98"/>
      <c r="E120" s="4"/>
      <c r="F120" s="4"/>
      <c r="G120" s="5"/>
      <c r="H120" s="5"/>
      <c r="I120" s="5"/>
      <c r="J120" s="5"/>
      <c r="K120" s="3"/>
      <c r="L120" s="6"/>
      <c r="N120" s="97">
        <f t="shared" si="1"/>
        <v>0</v>
      </c>
    </row>
    <row r="121" spans="1:17" ht="15" customHeight="1">
      <c r="A121" s="12"/>
      <c r="B121" s="73"/>
      <c r="C121" s="1"/>
      <c r="D121" s="67"/>
      <c r="E121" s="67"/>
      <c r="F121" s="67"/>
      <c r="G121" s="67"/>
      <c r="H121" s="67"/>
      <c r="I121" s="67"/>
      <c r="J121" s="67"/>
      <c r="K121" s="99" t="s">
        <v>1</v>
      </c>
      <c r="L121" s="99"/>
      <c r="N121" s="97"/>
    </row>
    <row r="122" spans="1:17" ht="15" customHeight="1">
      <c r="A122" s="12"/>
      <c r="B122" s="69" t="s">
        <v>66</v>
      </c>
      <c r="C122" s="1"/>
      <c r="D122" s="113" t="s">
        <v>51</v>
      </c>
      <c r="E122" s="113"/>
      <c r="F122" s="113"/>
      <c r="G122" s="113"/>
      <c r="H122" s="113"/>
      <c r="I122" s="113"/>
      <c r="J122" s="113"/>
      <c r="K122" s="27" t="s">
        <v>3</v>
      </c>
      <c r="L122" s="27" t="s">
        <v>4</v>
      </c>
      <c r="N122" s="97"/>
    </row>
    <row r="123" spans="1:17" ht="30" customHeight="1">
      <c r="A123" s="12"/>
      <c r="B123" s="63" t="s">
        <v>5</v>
      </c>
      <c r="C123" s="1"/>
      <c r="D123" s="108" t="s">
        <v>56</v>
      </c>
      <c r="E123" s="108"/>
      <c r="F123" s="108"/>
      <c r="G123" s="108"/>
      <c r="H123" s="108"/>
      <c r="I123" s="108"/>
      <c r="J123" s="108"/>
      <c r="K123" s="60">
        <v>10</v>
      </c>
      <c r="L123" s="60"/>
      <c r="N123" s="97">
        <f t="shared" si="1"/>
        <v>-10</v>
      </c>
    </row>
    <row r="124" spans="1:17" ht="30" customHeight="1">
      <c r="A124" s="12"/>
      <c r="B124" s="63" t="s">
        <v>7</v>
      </c>
      <c r="C124" s="1"/>
      <c r="D124" s="108" t="s">
        <v>74</v>
      </c>
      <c r="E124" s="108"/>
      <c r="F124" s="108"/>
      <c r="G124" s="108"/>
      <c r="H124" s="108"/>
      <c r="I124" s="108"/>
      <c r="J124" s="108"/>
      <c r="K124" s="60">
        <v>15</v>
      </c>
      <c r="L124" s="60"/>
      <c r="N124" s="97">
        <f t="shared" si="1"/>
        <v>-15</v>
      </c>
    </row>
    <row r="125" spans="1:17" ht="15" customHeight="1">
      <c r="A125" s="12"/>
      <c r="B125" s="63" t="s">
        <v>9</v>
      </c>
      <c r="C125" s="1"/>
      <c r="D125" s="102" t="s">
        <v>135</v>
      </c>
      <c r="E125" s="102"/>
      <c r="F125" s="102"/>
      <c r="G125" s="102"/>
      <c r="H125" s="102"/>
      <c r="I125" s="102"/>
      <c r="J125" s="102"/>
      <c r="K125" s="60">
        <v>10</v>
      </c>
      <c r="L125" s="60"/>
      <c r="N125" s="97">
        <f t="shared" si="1"/>
        <v>-10</v>
      </c>
    </row>
    <row r="126" spans="1:17" ht="15" customHeight="1">
      <c r="A126" s="12"/>
      <c r="B126" s="63" t="s">
        <v>11</v>
      </c>
      <c r="C126" s="1"/>
      <c r="D126" s="102" t="s">
        <v>136</v>
      </c>
      <c r="E126" s="102"/>
      <c r="F126" s="102"/>
      <c r="G126" s="102"/>
      <c r="H126" s="102"/>
      <c r="I126" s="102"/>
      <c r="J126" s="102"/>
      <c r="K126" s="60">
        <v>10</v>
      </c>
      <c r="L126" s="60"/>
      <c r="N126" s="97">
        <f t="shared" si="1"/>
        <v>-10</v>
      </c>
    </row>
    <row r="127" spans="1:17" ht="30" customHeight="1">
      <c r="A127" s="12"/>
      <c r="B127" s="63" t="s">
        <v>12</v>
      </c>
      <c r="C127" s="1"/>
      <c r="D127" s="108" t="s">
        <v>68</v>
      </c>
      <c r="E127" s="108"/>
      <c r="F127" s="108"/>
      <c r="G127" s="108"/>
      <c r="H127" s="108"/>
      <c r="I127" s="108"/>
      <c r="J127" s="108"/>
      <c r="K127" s="60">
        <v>5</v>
      </c>
      <c r="L127" s="60"/>
      <c r="N127" s="97">
        <f t="shared" si="1"/>
        <v>-5</v>
      </c>
    </row>
    <row r="128" spans="1:17" ht="15" customHeight="1">
      <c r="A128" s="12"/>
      <c r="B128" s="63" t="s">
        <v>14</v>
      </c>
      <c r="C128" s="1"/>
      <c r="D128" s="102" t="s">
        <v>67</v>
      </c>
      <c r="E128" s="102"/>
      <c r="F128" s="102"/>
      <c r="G128" s="102"/>
      <c r="H128" s="102"/>
      <c r="I128" s="102"/>
      <c r="J128" s="102"/>
      <c r="K128" s="60">
        <v>10</v>
      </c>
      <c r="L128" s="60"/>
      <c r="N128" s="97">
        <f t="shared" si="1"/>
        <v>-10</v>
      </c>
    </row>
    <row r="129" spans="1:17" ht="15" customHeight="1">
      <c r="A129" s="12"/>
      <c r="B129" s="73"/>
      <c r="C129" s="1"/>
      <c r="D129" s="15"/>
      <c r="E129" s="15"/>
      <c r="F129" s="15"/>
      <c r="G129" s="15"/>
      <c r="H129" s="15"/>
      <c r="I129" s="15"/>
      <c r="J129" s="15"/>
      <c r="K129" s="75">
        <f>SUM(K123:K128)</f>
        <v>60</v>
      </c>
      <c r="L129" s="75">
        <f>SUM(L123:L128)</f>
        <v>0</v>
      </c>
      <c r="N129" s="97">
        <f t="shared" si="1"/>
        <v>-60</v>
      </c>
      <c r="Q129" s="31"/>
    </row>
    <row r="130" spans="1:17" ht="15" customHeight="1">
      <c r="A130" s="12"/>
      <c r="B130" s="23"/>
      <c r="C130" s="21"/>
      <c r="D130" s="11"/>
      <c r="E130" s="11"/>
      <c r="F130" s="11"/>
      <c r="G130" s="11"/>
      <c r="H130" s="11"/>
      <c r="I130" s="11"/>
      <c r="J130" s="11"/>
      <c r="K130" s="39"/>
      <c r="L130" s="39"/>
      <c r="N130" s="97"/>
      <c r="Q130" s="31"/>
    </row>
    <row r="131" spans="1:17">
      <c r="A131" s="3"/>
      <c r="B131" s="98" t="s">
        <v>69</v>
      </c>
      <c r="C131" s="98"/>
      <c r="D131" s="98"/>
      <c r="E131" s="4"/>
      <c r="F131" s="4"/>
      <c r="G131" s="5"/>
      <c r="H131" s="5"/>
      <c r="I131" s="5"/>
      <c r="J131" s="5"/>
      <c r="K131" s="3"/>
      <c r="L131" s="6"/>
      <c r="N131" s="97">
        <f t="shared" si="1"/>
        <v>0</v>
      </c>
    </row>
    <row r="132" spans="1:17" ht="15" customHeight="1">
      <c r="A132" s="5"/>
      <c r="B132" s="5"/>
      <c r="C132" s="3"/>
      <c r="D132" s="79"/>
      <c r="E132" s="79"/>
      <c r="F132" s="79"/>
      <c r="G132" s="79"/>
      <c r="H132" s="79"/>
      <c r="I132" s="79"/>
      <c r="J132" s="80" t="s">
        <v>2</v>
      </c>
      <c r="K132" s="99" t="s">
        <v>1</v>
      </c>
      <c r="L132" s="99"/>
      <c r="N132" s="97"/>
    </row>
    <row r="133" spans="1:17" ht="15" customHeight="1">
      <c r="A133" s="5"/>
      <c r="B133" s="81" t="s">
        <v>62</v>
      </c>
      <c r="C133" s="82"/>
      <c r="D133" s="120" t="s">
        <v>52</v>
      </c>
      <c r="E133" s="120"/>
      <c r="F133" s="120"/>
      <c r="G133" s="120"/>
      <c r="H133" s="120"/>
      <c r="I133" s="120"/>
      <c r="J133" s="121"/>
      <c r="K133" s="33" t="s">
        <v>3</v>
      </c>
      <c r="L133" s="33" t="s">
        <v>4</v>
      </c>
      <c r="N133" s="97"/>
    </row>
    <row r="134" spans="1:17" ht="15" customHeight="1">
      <c r="A134" s="5"/>
      <c r="B134" s="33"/>
      <c r="C134" s="83"/>
      <c r="D134" s="122" t="s">
        <v>53</v>
      </c>
      <c r="E134" s="122"/>
      <c r="F134" s="122"/>
      <c r="G134" s="122"/>
      <c r="H134" s="122"/>
      <c r="I134" s="122"/>
      <c r="J134" s="123"/>
      <c r="K134" s="34"/>
      <c r="L134" s="34"/>
      <c r="N134" s="97">
        <f t="shared" si="1"/>
        <v>0</v>
      </c>
    </row>
    <row r="135" spans="1:17" ht="15" customHeight="1">
      <c r="A135" s="5"/>
      <c r="B135" s="84" t="s">
        <v>5</v>
      </c>
      <c r="C135" s="85"/>
      <c r="D135" s="118" t="s">
        <v>54</v>
      </c>
      <c r="E135" s="118"/>
      <c r="F135" s="118"/>
      <c r="G135" s="118"/>
      <c r="H135" s="118"/>
      <c r="I135" s="118"/>
      <c r="J135" s="119"/>
      <c r="K135" s="32">
        <v>10</v>
      </c>
      <c r="L135" s="32"/>
      <c r="N135" s="97">
        <f>L135-K135</f>
        <v>-10</v>
      </c>
    </row>
    <row r="136" spans="1:17" ht="15" customHeight="1">
      <c r="A136" s="5"/>
      <c r="B136" s="84" t="s">
        <v>7</v>
      </c>
      <c r="C136" s="85"/>
      <c r="D136" s="118" t="s">
        <v>55</v>
      </c>
      <c r="E136" s="118"/>
      <c r="F136" s="118"/>
      <c r="G136" s="118"/>
      <c r="H136" s="118"/>
      <c r="I136" s="118"/>
      <c r="J136" s="119"/>
      <c r="K136" s="32">
        <v>10</v>
      </c>
      <c r="L136" s="32"/>
      <c r="N136" s="97">
        <f>L136-K136</f>
        <v>-10</v>
      </c>
    </row>
    <row r="137" spans="1:17" ht="15" customHeight="1">
      <c r="A137" s="5"/>
      <c r="B137" s="3"/>
      <c r="C137" s="3"/>
      <c r="D137" s="15"/>
      <c r="E137" s="15"/>
      <c r="F137" s="15"/>
      <c r="G137" s="15"/>
      <c r="H137" s="15"/>
      <c r="I137" s="15"/>
      <c r="J137" s="28"/>
      <c r="K137" s="19">
        <f>SUM(K135:K136)</f>
        <v>20</v>
      </c>
      <c r="L137" s="19">
        <f>SUM(L135:L136)</f>
        <v>0</v>
      </c>
      <c r="N137" s="97">
        <f t="shared" si="1"/>
        <v>-20</v>
      </c>
      <c r="Q137" s="31"/>
    </row>
    <row r="138" spans="1:17">
      <c r="A138" s="2"/>
      <c r="B138" s="8"/>
      <c r="C138" s="21"/>
      <c r="D138" s="2"/>
      <c r="E138" s="2"/>
      <c r="F138" s="2"/>
      <c r="G138" s="2"/>
      <c r="H138" s="2"/>
      <c r="I138" s="2"/>
      <c r="J138" s="1"/>
      <c r="K138" s="2"/>
      <c r="L138" s="8"/>
      <c r="N138" s="97">
        <f t="shared" si="1"/>
        <v>0</v>
      </c>
    </row>
    <row r="139" spans="1:17">
      <c r="A139" s="3"/>
      <c r="B139" s="98" t="s">
        <v>94</v>
      </c>
      <c r="C139" s="98"/>
      <c r="D139" s="98"/>
      <c r="E139" s="4"/>
      <c r="F139" s="4"/>
      <c r="G139" s="5"/>
      <c r="H139" s="5"/>
      <c r="I139" s="5"/>
      <c r="J139" s="5"/>
      <c r="K139" s="3"/>
      <c r="L139" s="6"/>
      <c r="N139" s="97">
        <f t="shared" si="1"/>
        <v>0</v>
      </c>
    </row>
    <row r="140" spans="1:17" ht="15" customHeight="1">
      <c r="A140" s="5"/>
      <c r="B140" s="5"/>
      <c r="C140" s="3"/>
      <c r="D140" s="79"/>
      <c r="E140" s="79"/>
      <c r="F140" s="79"/>
      <c r="G140" s="79"/>
      <c r="H140" s="79"/>
      <c r="I140" s="79"/>
      <c r="J140" s="80" t="s">
        <v>2</v>
      </c>
      <c r="K140" s="99" t="s">
        <v>1</v>
      </c>
      <c r="L140" s="99"/>
      <c r="N140" s="97"/>
    </row>
    <row r="141" spans="1:17" ht="15" customHeight="1">
      <c r="A141" s="5"/>
      <c r="B141" s="56" t="s">
        <v>70</v>
      </c>
      <c r="C141" s="86"/>
      <c r="D141" s="100" t="s">
        <v>95</v>
      </c>
      <c r="E141" s="100"/>
      <c r="F141" s="100"/>
      <c r="G141" s="100"/>
      <c r="H141" s="100"/>
      <c r="I141" s="100"/>
      <c r="J141" s="101"/>
      <c r="K141" s="27" t="s">
        <v>3</v>
      </c>
      <c r="L141" s="27" t="s">
        <v>4</v>
      </c>
      <c r="N141" s="97"/>
    </row>
    <row r="142" spans="1:17" ht="15" customHeight="1">
      <c r="A142" s="5"/>
      <c r="B142" s="41" t="s">
        <v>5</v>
      </c>
      <c r="C142" s="9"/>
      <c r="D142" s="102" t="s">
        <v>96</v>
      </c>
      <c r="E142" s="102"/>
      <c r="F142" s="102"/>
      <c r="G142" s="102"/>
      <c r="H142" s="102"/>
      <c r="I142" s="102"/>
      <c r="J142" s="103"/>
      <c r="K142" s="87">
        <v>15</v>
      </c>
      <c r="L142" s="87"/>
      <c r="N142" s="97">
        <f t="shared" si="1"/>
        <v>-15</v>
      </c>
    </row>
    <row r="143" spans="1:17" ht="15" customHeight="1">
      <c r="A143" s="5"/>
      <c r="B143" s="41" t="s">
        <v>7</v>
      </c>
      <c r="C143" s="3"/>
      <c r="D143" s="102" t="s">
        <v>97</v>
      </c>
      <c r="E143" s="102"/>
      <c r="F143" s="102"/>
      <c r="G143" s="102"/>
      <c r="H143" s="102"/>
      <c r="I143" s="102"/>
      <c r="J143" s="103"/>
      <c r="K143" s="88">
        <v>10</v>
      </c>
      <c r="L143" s="88"/>
      <c r="N143" s="97">
        <f t="shared" ref="N143:N145" si="2">L143-K143</f>
        <v>-10</v>
      </c>
    </row>
    <row r="144" spans="1:17" ht="15" customHeight="1">
      <c r="A144" s="5"/>
      <c r="B144" s="41" t="s">
        <v>9</v>
      </c>
      <c r="C144" s="3"/>
      <c r="D144" s="103" t="s">
        <v>98</v>
      </c>
      <c r="E144" s="104"/>
      <c r="F144" s="104"/>
      <c r="G144" s="104"/>
      <c r="H144" s="104"/>
      <c r="I144" s="104"/>
      <c r="J144" s="105"/>
      <c r="K144" s="88">
        <v>5</v>
      </c>
      <c r="L144" s="88"/>
      <c r="N144" s="97">
        <f t="shared" si="2"/>
        <v>-5</v>
      </c>
    </row>
    <row r="145" spans="1:20" ht="15" customHeight="1">
      <c r="A145" s="5"/>
      <c r="B145" s="3"/>
      <c r="C145" s="3"/>
      <c r="D145" s="2"/>
      <c r="E145" s="15"/>
      <c r="F145" s="15"/>
      <c r="G145" s="15"/>
      <c r="H145" s="15"/>
      <c r="I145" s="15"/>
      <c r="J145" s="28"/>
      <c r="K145" s="19">
        <f>SUM(K142:K144)</f>
        <v>30</v>
      </c>
      <c r="L145" s="19">
        <f>SUM(L142:L144)</f>
        <v>0</v>
      </c>
      <c r="N145" s="97">
        <f t="shared" si="2"/>
        <v>-30</v>
      </c>
      <c r="Q145" s="31"/>
    </row>
    <row r="146" spans="1:20" ht="15" customHeight="1">
      <c r="A146" s="2"/>
      <c r="B146" s="2"/>
      <c r="C146" s="1"/>
      <c r="D146" s="47"/>
      <c r="E146" s="2"/>
      <c r="F146" s="2"/>
      <c r="G146" s="2"/>
      <c r="H146" s="2"/>
      <c r="I146" s="2"/>
      <c r="J146" s="1"/>
      <c r="K146" s="2"/>
      <c r="L146" s="2"/>
      <c r="R146" s="35"/>
      <c r="S146" s="35"/>
      <c r="T146" s="35"/>
    </row>
    <row r="147" spans="1:20" ht="15" customHeight="1">
      <c r="B147" s="89"/>
      <c r="C147" s="90"/>
      <c r="D147" s="89"/>
      <c r="E147" s="89"/>
      <c r="F147" s="89"/>
      <c r="G147" s="89"/>
      <c r="H147" s="89"/>
      <c r="I147" s="89"/>
      <c r="J147" s="42" t="s">
        <v>144</v>
      </c>
      <c r="K147" s="43">
        <f>SUM(K24, K40, K52, K58, K68, K81, K95, K104, K115, K129, K137, K145)</f>
        <v>700</v>
      </c>
      <c r="L147" s="43">
        <f>SUM(L24, L40, L52, L58, L68, L81, L95, L104, L115, L129, L137, L145)</f>
        <v>0</v>
      </c>
      <c r="R147" s="29"/>
      <c r="S147" s="29"/>
      <c r="T147" s="29"/>
    </row>
    <row r="148" spans="1:20" ht="15" customHeight="1">
      <c r="B148" s="47"/>
      <c r="C148" s="91"/>
      <c r="D148" s="47"/>
      <c r="E148" s="47"/>
      <c r="F148" s="47"/>
      <c r="G148" s="47"/>
      <c r="H148" s="47"/>
      <c r="I148" s="47"/>
      <c r="J148" s="44" t="s">
        <v>145</v>
      </c>
      <c r="K148" s="45">
        <v>1</v>
      </c>
      <c r="L148" s="46">
        <f>L147/K147</f>
        <v>0</v>
      </c>
      <c r="R148" s="30"/>
      <c r="S148" s="30"/>
      <c r="T148" s="30"/>
    </row>
    <row r="149" spans="1:20" ht="15" customHeight="1">
      <c r="B149" s="47"/>
      <c r="C149" s="91"/>
      <c r="D149" s="47"/>
      <c r="E149" s="47"/>
      <c r="F149" s="47"/>
      <c r="G149" s="47"/>
      <c r="H149" s="47"/>
      <c r="I149" s="47"/>
      <c r="J149" s="44" t="s">
        <v>146</v>
      </c>
      <c r="K149" s="124" t="str">
        <f>IF(L147&gt;=595,"Gold",
   IF(AND(L147&gt;=455,L147&lt;595),"Silver",
      IF(AND(L147&gt;=315,L147&lt;455),"Bronze",
         "Not achieved")))</f>
        <v>Not achieved</v>
      </c>
      <c r="L149" s="124"/>
      <c r="R149" s="30"/>
      <c r="S149" s="30"/>
      <c r="T149" s="30"/>
    </row>
    <row r="150" spans="1:20" ht="15" customHeight="1"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</row>
    <row r="157" spans="1:20">
      <c r="F157" s="94"/>
    </row>
    <row r="164" spans="10:10">
      <c r="J164" s="47"/>
    </row>
  </sheetData>
  <sheetProtection algorithmName="SHA-512" hashValue="QUl3SgK/Kv+TQsPFNIa8XC/2C6G3Eu9pqh6tJGS7YEFk80RjDnslE06YWmFv4P4Y0Z/as+JC5C+yFGTyJ7Ibww==" saltValue="gul6uQH3PSuc0KpcDWGlgA==" spinCount="100000" sheet="1" objects="1" scenarios="1"/>
  <protectedRanges>
    <protectedRange sqref="L12:L23 L31:L39 L45:L51 L56:L57" name="PuntenAB"/>
    <protectedRange sqref="D5:D6 G5 J5" name="Kop"/>
    <protectedRange sqref="L66:L67 L72:L80 L89:L94 L99:L103" name="PuntenCD"/>
    <protectedRange sqref="L109:L114 L123:L128 L135:L136 L142:L144" name="PuntenEFGH"/>
  </protectedRanges>
  <mergeCells count="110">
    <mergeCell ref="K149:L149"/>
    <mergeCell ref="D13:J13"/>
    <mergeCell ref="D14:J14"/>
    <mergeCell ref="D16:J16"/>
    <mergeCell ref="B9:D9"/>
    <mergeCell ref="D47:J47"/>
    <mergeCell ref="K132:L132"/>
    <mergeCell ref="B131:D131"/>
    <mergeCell ref="K70:L70"/>
    <mergeCell ref="D71:J71"/>
    <mergeCell ref="D74:J74"/>
    <mergeCell ref="D75:J75"/>
    <mergeCell ref="D76:J76"/>
    <mergeCell ref="D110:J110"/>
    <mergeCell ref="D111:J111"/>
    <mergeCell ref="K54:L54"/>
    <mergeCell ref="K87:L87"/>
    <mergeCell ref="K97:L97"/>
    <mergeCell ref="K107:L107"/>
    <mergeCell ref="D78:J78"/>
    <mergeCell ref="D80:J80"/>
    <mergeCell ref="D81:J81"/>
    <mergeCell ref="D95:J95"/>
    <mergeCell ref="B97:D97"/>
    <mergeCell ref="K121:L121"/>
    <mergeCell ref="D124:J124"/>
    <mergeCell ref="D125:J125"/>
    <mergeCell ref="D126:J126"/>
    <mergeCell ref="D127:J127"/>
    <mergeCell ref="D128:J128"/>
    <mergeCell ref="D114:J114"/>
    <mergeCell ref="D122:J122"/>
    <mergeCell ref="D123:J123"/>
    <mergeCell ref="B120:D120"/>
    <mergeCell ref="D93:J93"/>
    <mergeCell ref="D89:J89"/>
    <mergeCell ref="D90:J90"/>
    <mergeCell ref="D91:J91"/>
    <mergeCell ref="D135:J135"/>
    <mergeCell ref="D136:J136"/>
    <mergeCell ref="D133:J133"/>
    <mergeCell ref="D134:J134"/>
    <mergeCell ref="D112:J112"/>
    <mergeCell ref="D100:J100"/>
    <mergeCell ref="D101:J101"/>
    <mergeCell ref="D102:J102"/>
    <mergeCell ref="D103:J103"/>
    <mergeCell ref="D108:J108"/>
    <mergeCell ref="D109:J109"/>
    <mergeCell ref="B106:D106"/>
    <mergeCell ref="D113:J113"/>
    <mergeCell ref="D94:J94"/>
    <mergeCell ref="B63:D63"/>
    <mergeCell ref="D73:J73"/>
    <mergeCell ref="K64:L64"/>
    <mergeCell ref="D65:J65"/>
    <mergeCell ref="D66:J66"/>
    <mergeCell ref="D72:J72"/>
    <mergeCell ref="D67:J67"/>
    <mergeCell ref="D68:J68"/>
    <mergeCell ref="D88:J88"/>
    <mergeCell ref="B86:D86"/>
    <mergeCell ref="D79:J79"/>
    <mergeCell ref="D98:J98"/>
    <mergeCell ref="D99:J99"/>
    <mergeCell ref="D39:J39"/>
    <mergeCell ref="D40:J40"/>
    <mergeCell ref="D20:J20"/>
    <mergeCell ref="D21:J21"/>
    <mergeCell ref="K43:L43"/>
    <mergeCell ref="D44:J44"/>
    <mergeCell ref="B42:D42"/>
    <mergeCell ref="D32:J32"/>
    <mergeCell ref="D33:J33"/>
    <mergeCell ref="D34:J34"/>
    <mergeCell ref="D35:J35"/>
    <mergeCell ref="D36:J36"/>
    <mergeCell ref="D37:J37"/>
    <mergeCell ref="K29:L29"/>
    <mergeCell ref="D48:J48"/>
    <mergeCell ref="D49:J49"/>
    <mergeCell ref="D51:J51"/>
    <mergeCell ref="D55:J55"/>
    <mergeCell ref="D56:J56"/>
    <mergeCell ref="D57:J57"/>
    <mergeCell ref="D50:J50"/>
    <mergeCell ref="B139:D139"/>
    <mergeCell ref="K140:L140"/>
    <mergeCell ref="D141:J141"/>
    <mergeCell ref="D142:J142"/>
    <mergeCell ref="D143:J143"/>
    <mergeCell ref="D144:J144"/>
    <mergeCell ref="D92:J92"/>
    <mergeCell ref="B2:K2"/>
    <mergeCell ref="B3:D3"/>
    <mergeCell ref="K10:L10"/>
    <mergeCell ref="D11:J11"/>
    <mergeCell ref="D12:J12"/>
    <mergeCell ref="D15:J15"/>
    <mergeCell ref="D77:J77"/>
    <mergeCell ref="D22:J22"/>
    <mergeCell ref="D23:J23"/>
    <mergeCell ref="D30:J30"/>
    <mergeCell ref="D31:J31"/>
    <mergeCell ref="D17:J17"/>
    <mergeCell ref="D18:J18"/>
    <mergeCell ref="D19:J19"/>
    <mergeCell ref="D45:J45"/>
    <mergeCell ref="D46:J46"/>
    <mergeCell ref="D38:J38"/>
  </mergeCells>
  <conditionalFormatting sqref="K149">
    <cfRule type="cellIs" dxfId="4" priority="1" operator="equal">
      <formula>"Gold"</formula>
    </cfRule>
    <cfRule type="cellIs" dxfId="3" priority="2" operator="equal">
      <formula>"Silver"</formula>
    </cfRule>
    <cfRule type="cellIs" dxfId="2" priority="3" operator="equal">
      <formula>"Bronze"</formula>
    </cfRule>
    <cfRule type="containsText" dxfId="1" priority="4" operator="containsText" text="Not achieved">
      <formula>NOT(ISERROR(SEARCH("Not achieved",K149)))</formula>
    </cfRule>
  </conditionalFormatting>
  <conditionalFormatting sqref="N12:N145">
    <cfRule type="cellIs" dxfId="0" priority="31" operator="greaterThan">
      <formula>0</formula>
    </cfRule>
  </conditionalFormatting>
  <pageMargins left="0.31496062992125984" right="0.31496062992125984" top="0.15748031496062992" bottom="0.31496062992125984" header="0.31496062992125984" footer="0.31496062992125984"/>
  <pageSetup paperSize="9" scale="98" fitToHeight="0" orientation="landscape" r:id="rId1"/>
  <rowBreaks count="5" manualBreakCount="5">
    <brk id="25" max="13" man="1"/>
    <brk id="59" max="13" man="1"/>
    <brk id="82" max="13" man="1"/>
    <brk id="116" max="13" man="1"/>
    <brk id="15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River Cruise Terminals</vt:lpstr>
      <vt:lpstr>'River Cruise Terminals'!Afdrukbereik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, docId:9A3D0ABD4E87044F297B22CC4F795BD8</cp:keywords>
  <cp:lastModifiedBy/>
  <dcterms:created xsi:type="dcterms:W3CDTF">2024-01-10T10:07:06Z</dcterms:created>
  <dcterms:modified xsi:type="dcterms:W3CDTF">2025-08-23T15:56:08Z</dcterms:modified>
</cp:coreProperties>
</file>